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/>
  </bookViews>
  <sheets>
    <sheet name="Naslovna" sheetId="12" r:id="rId1"/>
    <sheet name="Prihodi" sheetId="5" r:id="rId2"/>
    <sheet name="Rashodi" sheetId="6" r:id="rId3"/>
    <sheet name="Racun financiranja" sheetId="7" r:id="rId4"/>
    <sheet name="razdjel 1" sheetId="8" r:id="rId5"/>
    <sheet name="razdjel 2" sheetId="9" r:id="rId6"/>
    <sheet name="Plan razv 2019 " sheetId="13" r:id="rId7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3" i="13"/>
  <c r="I36"/>
  <c r="H36"/>
  <c r="G36"/>
  <c r="I90"/>
  <c r="H90"/>
  <c r="G90"/>
  <c r="I15"/>
  <c r="H15"/>
  <c r="G15"/>
  <c r="F95" i="9" l="1"/>
  <c r="E95"/>
  <c r="D95"/>
  <c r="F400"/>
  <c r="E400"/>
  <c r="D400"/>
  <c r="D273"/>
  <c r="F144" i="8"/>
  <c r="E144"/>
  <c r="D144"/>
  <c r="C46" i="6" l="1"/>
  <c r="C42" s="1"/>
  <c r="E42"/>
  <c r="D42"/>
  <c r="C36"/>
  <c r="E16" i="12" l="1"/>
  <c r="F40" i="9" l="1"/>
  <c r="E40"/>
  <c r="F179" i="8"/>
  <c r="E179"/>
  <c r="D245" l="1"/>
  <c r="D250"/>
  <c r="D339" l="1"/>
  <c r="D120" l="1"/>
  <c r="D118" s="1"/>
  <c r="G19" i="12" l="1"/>
  <c r="F19"/>
  <c r="E7" i="6"/>
  <c r="G18" i="12" s="1"/>
  <c r="D7" i="6"/>
  <c r="F18" i="12" s="1"/>
  <c r="D5" i="6" l="1"/>
  <c r="E5"/>
  <c r="I91" i="13" l="1"/>
  <c r="H91"/>
  <c r="G91"/>
  <c r="G17" i="12" l="1"/>
  <c r="G16"/>
  <c r="F17"/>
  <c r="F16"/>
  <c r="E5" i="5" l="1"/>
  <c r="D5"/>
  <c r="E37"/>
  <c r="D37"/>
  <c r="E7"/>
  <c r="D7"/>
  <c r="E19" i="12" l="1"/>
  <c r="C28" i="6"/>
  <c r="C24"/>
  <c r="C14"/>
  <c r="C9"/>
  <c r="C7" l="1"/>
  <c r="F154" i="8"/>
  <c r="E154"/>
  <c r="D154"/>
  <c r="F412" i="9"/>
  <c r="E412"/>
  <c r="D412"/>
  <c r="F388"/>
  <c r="E388"/>
  <c r="D388"/>
  <c r="F190"/>
  <c r="E190"/>
  <c r="D190"/>
  <c r="F182"/>
  <c r="E182"/>
  <c r="D182"/>
  <c r="D123"/>
  <c r="D117"/>
  <c r="D110"/>
  <c r="D99"/>
  <c r="F80"/>
  <c r="F73" s="1"/>
  <c r="E80"/>
  <c r="E73" s="1"/>
  <c r="D80"/>
  <c r="D73" s="1"/>
  <c r="D44"/>
  <c r="F7"/>
  <c r="D11"/>
  <c r="D370" i="8"/>
  <c r="F342"/>
  <c r="E342"/>
  <c r="D344"/>
  <c r="D342" s="1"/>
  <c r="F323"/>
  <c r="E323"/>
  <c r="D330"/>
  <c r="D325"/>
  <c r="F314"/>
  <c r="E314"/>
  <c r="D316"/>
  <c r="D314" s="1"/>
  <c r="D305"/>
  <c r="D293"/>
  <c r="D288"/>
  <c r="F245"/>
  <c r="E245"/>
  <c r="D236"/>
  <c r="D193"/>
  <c r="D131"/>
  <c r="F93"/>
  <c r="E93"/>
  <c r="E91" s="1"/>
  <c r="D109"/>
  <c r="D100"/>
  <c r="D93" s="1"/>
  <c r="D95"/>
  <c r="D87"/>
  <c r="F65"/>
  <c r="F63" s="1"/>
  <c r="E65"/>
  <c r="E63" s="1"/>
  <c r="D72"/>
  <c r="D67"/>
  <c r="D65" s="1"/>
  <c r="D52"/>
  <c r="F37"/>
  <c r="E37"/>
  <c r="D37"/>
  <c r="F16"/>
  <c r="E16"/>
  <c r="D23"/>
  <c r="E14" l="1"/>
  <c r="F91"/>
  <c r="F14"/>
  <c r="F93" i="9"/>
  <c r="D323" i="8"/>
  <c r="D312" s="1"/>
  <c r="E312"/>
  <c r="E18" i="12"/>
  <c r="C5" i="6"/>
  <c r="F5" i="9"/>
  <c r="E93"/>
  <c r="F312" i="8"/>
  <c r="F232"/>
  <c r="E232"/>
  <c r="D18"/>
  <c r="D16" s="1"/>
  <c r="F4" i="9" l="1"/>
  <c r="D303" i="8"/>
  <c r="F368" l="1"/>
  <c r="F351" s="1"/>
  <c r="E368"/>
  <c r="E351" s="1"/>
  <c r="F303"/>
  <c r="E303"/>
  <c r="F286"/>
  <c r="F259" s="1"/>
  <c r="E286"/>
  <c r="E259" s="1"/>
  <c r="D212"/>
  <c r="F61" l="1"/>
  <c r="E61"/>
  <c r="F12"/>
  <c r="E12"/>
  <c r="E15" i="9"/>
  <c r="E9"/>
  <c r="E7" l="1"/>
  <c r="E5" s="1"/>
  <c r="E4" s="1"/>
  <c r="F11" i="8"/>
  <c r="E11"/>
  <c r="D297"/>
  <c r="D286" s="1"/>
  <c r="D259" s="1"/>
  <c r="C37" i="5" l="1"/>
  <c r="C26"/>
  <c r="C21"/>
  <c r="C14"/>
  <c r="C9"/>
  <c r="C7" l="1"/>
  <c r="C5" s="1"/>
  <c r="H23" i="13" l="1"/>
  <c r="H24" s="1"/>
  <c r="H92" s="1"/>
  <c r="G24"/>
  <c r="G92" s="1"/>
  <c r="D78" l="1"/>
  <c r="B78"/>
  <c r="I23" l="1"/>
  <c r="I24" s="1"/>
  <c r="I92" s="1"/>
  <c r="D368" i="8" l="1"/>
  <c r="D351" s="1"/>
  <c r="D234" l="1"/>
  <c r="D232" s="1"/>
  <c r="D191"/>
  <c r="D179" s="1"/>
  <c r="D129"/>
  <c r="D91" s="1"/>
  <c r="D85"/>
  <c r="D63" s="1"/>
  <c r="D61" l="1"/>
  <c r="D50"/>
  <c r="D14" s="1"/>
  <c r="D121" i="9" l="1"/>
  <c r="D115"/>
  <c r="D108"/>
  <c r="D97"/>
  <c r="D42"/>
  <c r="D40" s="1"/>
  <c r="D9"/>
  <c r="D7" s="1"/>
  <c r="D93" l="1"/>
  <c r="D5"/>
  <c r="D12" i="8"/>
  <c r="D11" s="1"/>
  <c r="D4" i="9" l="1"/>
</calcChain>
</file>

<file path=xl/sharedStrings.xml><?xml version="1.0" encoding="utf-8"?>
<sst xmlns="http://schemas.openxmlformats.org/spreadsheetml/2006/main" count="1359" uniqueCount="737">
  <si>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</si>
  <si>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</si>
  <si>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</si>
  <si>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</si>
  <si>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</si>
  <si>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</si>
  <si>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</si>
  <si>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</si>
  <si>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</si>
  <si>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</si>
  <si>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</si>
  <si>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</si>
  <si>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</si>
  <si>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</si>
  <si>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</si>
  <si>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</si>
  <si>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</si>
  <si>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</si>
  <si>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</si>
  <si>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</si>
  <si>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</si>
  <si>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RAZDJEL 1. 010      URED GRADA</t>
  </si>
  <si>
    <t>GLAVA 1</t>
  </si>
  <si>
    <t>GRADSKA UPRAVA</t>
  </si>
  <si>
    <t xml:space="preserve">PROGRAM </t>
  </si>
  <si>
    <t>UPRAVLJANJE I ADMINISTRACIJA</t>
  </si>
  <si>
    <t>AKTIVNOST</t>
  </si>
  <si>
    <t>Administrativni i stručni poslovi Grada</t>
  </si>
  <si>
    <t>Rashodi za zaposlene</t>
  </si>
  <si>
    <t>01</t>
  </si>
  <si>
    <t>Plaće</t>
  </si>
  <si>
    <t>02</t>
  </si>
  <si>
    <t>Ostali rashodi za zaposlene</t>
  </si>
  <si>
    <t>03</t>
  </si>
  <si>
    <t xml:space="preserve">Doprinosi na plaće </t>
  </si>
  <si>
    <t>Materijalni rashodi</t>
  </si>
  <si>
    <t>04</t>
  </si>
  <si>
    <t>Naknade troškova zaposlenima</t>
  </si>
  <si>
    <t>05</t>
  </si>
  <si>
    <t>Rashodi za materijal i energiju</t>
  </si>
  <si>
    <t>06</t>
  </si>
  <si>
    <t>Rashodi za usluge</t>
  </si>
  <si>
    <t>07</t>
  </si>
  <si>
    <t>Ostali nespomenuti rashodi</t>
  </si>
  <si>
    <t>Ostali nespomenuti rashodi poslovanja</t>
  </si>
  <si>
    <t>Financijski rashodi</t>
  </si>
  <si>
    <t>08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</si>
  <si>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</si>
  <si>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</si>
  <si>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</si>
  <si>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</si>
  <si>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</si>
  <si>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</si>
  <si>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</si>
  <si>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</si>
  <si>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</si>
  <si>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</si>
  <si>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</si>
  <si>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</si>
  <si>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</si>
  <si>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</si>
  <si>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</si>
  <si>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</si>
  <si>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</si>
  <si>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</si>
  <si>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</si>
  <si>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</si>
  <si>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</si>
  <si>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</si>
  <si>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</si>
  <si>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</si>
  <si>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</si>
  <si>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</si>
  <si>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</si>
  <si>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</si>
  <si>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</si>
  <si>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</si>
  <si>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</si>
  <si>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</si>
  <si>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</si>
  <si>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</si>
  <si>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</si>
  <si>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</si>
  <si>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</si>
  <si>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</si>
  <si>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</si>
  <si>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</si>
  <si>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</si>
  <si>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</si>
  <si>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</si>
  <si>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</si>
  <si>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</si>
  <si>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</si>
  <si>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</si>
  <si>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</si>
  <si>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</si>
  <si>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</si>
  <si>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</si>
  <si>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</si>
  <si>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</si>
  <si>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</si>
  <si>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</si>
  <si>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</si>
  <si>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</si>
  <si>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</si>
  <si>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</si>
  <si>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</si>
  <si>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</si>
  <si>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</si>
  <si>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</si>
  <si>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</si>
  <si>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</si>
  <si>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</si>
  <si>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</si>
  <si>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</si>
  <si>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</si>
  <si>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</si>
  <si>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</si>
  <si>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</si>
  <si>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</si>
  <si>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</si>
  <si>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</si>
  <si>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</si>
  <si>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</si>
  <si>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</si>
  <si>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</si>
  <si>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</si>
  <si>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</si>
  <si>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</si>
  <si>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</si>
  <si>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</si>
  <si>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</si>
  <si>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</si>
  <si>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</si>
  <si>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A100905</t>
  </si>
  <si>
    <t>A100906</t>
  </si>
  <si>
    <t>Održavanje groblja</t>
  </si>
  <si>
    <t>ZAJEDNIČKI RASHODI U FUNKCIJI ODRŽAVANJA KOMUNALNE INFRASTRUKTURE</t>
  </si>
  <si>
    <t>A101001</t>
  </si>
  <si>
    <t>K101001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</si>
  <si>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</si>
  <si>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</si>
  <si>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</si>
  <si>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</si>
  <si>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</si>
  <si>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 xml:space="preserve">Plan gospodarenja otpadom </t>
  </si>
  <si>
    <t>K101103</t>
  </si>
  <si>
    <t xml:space="preserve">Rashodi za nabavu proizvodne dugotrajne imovine </t>
  </si>
  <si>
    <t>2010</t>
  </si>
  <si>
    <t>PROSTORNO UREĐENJE, GOSPODARSTVO I UPRAVLJANJE IMOVINOM</t>
  </si>
  <si>
    <t>RAZVITAK GOSPODARSTVA I IZGRADNJA KAPITALNIH OBJEKATA</t>
  </si>
  <si>
    <t>A101201</t>
  </si>
  <si>
    <t>A101203</t>
  </si>
  <si>
    <t>Katastarska izmjera nerazvrstanih cesta</t>
  </si>
  <si>
    <t>A101204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</si>
  <si>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</si>
  <si>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</si>
  <si>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</si>
  <si>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</si>
  <si>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A101205</t>
  </si>
  <si>
    <t>Fond za poticanje zapošljavanja</t>
  </si>
  <si>
    <t>Subvencije kamata na poduzetničke kredite</t>
  </si>
  <si>
    <t>K101201</t>
  </si>
  <si>
    <t>K101202</t>
  </si>
  <si>
    <t>K101203</t>
  </si>
  <si>
    <t>Gospodarska  zona Kukuzovac</t>
  </si>
  <si>
    <t>Kapitalne pomoći GZK</t>
  </si>
  <si>
    <t>K101204</t>
  </si>
  <si>
    <t>Kupnja nekretnina</t>
  </si>
  <si>
    <t>Izgradnja nogostupa  Put Pavića</t>
  </si>
  <si>
    <t>K101208</t>
  </si>
  <si>
    <t>Izrada prostornih planova</t>
  </si>
  <si>
    <t>Ostala nematerijalna proizvedena imovina</t>
  </si>
  <si>
    <t>K101212</t>
  </si>
  <si>
    <t>K101213</t>
  </si>
  <si>
    <t>K101214</t>
  </si>
  <si>
    <t>K101215</t>
  </si>
  <si>
    <t>K101216</t>
  </si>
  <si>
    <t>Rashodi za nabavu dugotrajne proizvedene imovine</t>
  </si>
  <si>
    <t>Uređenje prostora "Aerodroma"</t>
  </si>
  <si>
    <t>Nematerijalna proizvedena imovina</t>
  </si>
  <si>
    <t>Upravljanje imovinom Grada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</si>
  <si>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</si>
  <si>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</si>
  <si>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</si>
  <si>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</si>
  <si>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</si>
  <si>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</si>
  <si>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</si>
  <si>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</si>
  <si>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</si>
  <si>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</si>
  <si>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</si>
  <si>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</si>
  <si>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</si>
  <si>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</si>
  <si>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>PRIHODI  UKUPNO (6+7)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</si>
  <si>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</si>
  <si>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</si>
  <si>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</si>
  <si>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</si>
  <si>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</si>
  <si>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</si>
  <si>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</si>
  <si>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</si>
  <si>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</si>
  <si>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</si>
  <si>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</si>
  <si>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</si>
  <si>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</si>
  <si>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</si>
  <si>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</si>
  <si>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</si>
  <si>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</si>
  <si>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</si>
  <si>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</si>
  <si>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</si>
  <si>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</si>
  <si>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</si>
  <si>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</si>
  <si>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</si>
  <si>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 100101</t>
  </si>
  <si>
    <t>A 100102</t>
  </si>
  <si>
    <t>09</t>
  </si>
  <si>
    <t xml:space="preserve">Izvanredni rashodi </t>
  </si>
  <si>
    <t>K 100101</t>
  </si>
  <si>
    <t>A100103</t>
  </si>
  <si>
    <t>A100104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</si>
  <si>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</si>
  <si>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</si>
  <si>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</si>
  <si>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</si>
  <si>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</si>
  <si>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</si>
  <si>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</si>
  <si>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</si>
  <si>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K100101</t>
  </si>
  <si>
    <t>Zaštita okoliša</t>
  </si>
  <si>
    <t>Plan gospodarenja otpadom</t>
  </si>
  <si>
    <t>Centar za razvoj Sinjska Alka</t>
  </si>
  <si>
    <t>Gospodarska zona Kukuzovac</t>
  </si>
  <si>
    <t>Izgradnja nogostupa Put Pavića</t>
  </si>
  <si>
    <t>K101209</t>
  </si>
  <si>
    <t>Članak 6.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</si>
  <si>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</si>
  <si>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</si>
  <si>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</si>
  <si>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</si>
  <si>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 xml:space="preserve">Ostala nematerijalna imovina </t>
  </si>
  <si>
    <t>Rashodi za nabavu dugot. proizvodne imovine</t>
  </si>
  <si>
    <t>Uređenje mrtvačnice i uređenje groblja</t>
  </si>
  <si>
    <t>Ostali građevinski objekti</t>
  </si>
  <si>
    <t xml:space="preserve">Održavanje športskih objekata </t>
  </si>
  <si>
    <t>Priprema projekata za sufinanciranje izgradnje integriranog sustava odvodnje i strukturnih fondova EU</t>
  </si>
  <si>
    <t>A100304</t>
  </si>
  <si>
    <t>A100404</t>
  </si>
  <si>
    <t>A101202</t>
  </si>
  <si>
    <t>K101205</t>
  </si>
  <si>
    <t>K101210</t>
  </si>
  <si>
    <t>33</t>
  </si>
  <si>
    <t>34</t>
  </si>
  <si>
    <t>38</t>
  </si>
  <si>
    <t>Odsjek: Gradska uprava</t>
  </si>
  <si>
    <t>STRATEŠKI CILJ</t>
  </si>
  <si>
    <t>OPIS RAZVOJNOG PROGRAMA</t>
  </si>
  <si>
    <t>NAZIV MJERE</t>
  </si>
  <si>
    <t>PROGRAM U PRORAČUNU</t>
  </si>
  <si>
    <t>AKTIVNOST/    PROJEKT</t>
  </si>
  <si>
    <t>ŠIFRA PROJEKTA</t>
  </si>
  <si>
    <t>Ukupno Gradska uprava:</t>
  </si>
  <si>
    <t>Odsjek: Društvenih djelatnosti</t>
  </si>
  <si>
    <t>CILJ BR. 4. Kontinuitet jedinstvenog kulturnog identiteta</t>
  </si>
  <si>
    <t>Završetak projekta sanacije i rekonstrukcije Tvrđave Grad uz potporu Ministarstva kulture RH</t>
  </si>
  <si>
    <t>Zaštita kulturno povijesne baštine</t>
  </si>
  <si>
    <t>Program kulture</t>
  </si>
  <si>
    <t>Ukupno Društvene djelatnosti:</t>
  </si>
  <si>
    <t>Ukupno Razdjel 1:</t>
  </si>
  <si>
    <t xml:space="preserve">Odsjek: Komunalno gospodarstvo </t>
  </si>
  <si>
    <t>CILJ BR. 2. Izgrađeni i usklađeni infrastrukturni i prirodni resursi kao osnovni preduvjet kvalitete života</t>
  </si>
  <si>
    <t xml:space="preserve">Daljnja provedba programa energetske učinkovitosti na sustavu javne rasvjete </t>
  </si>
  <si>
    <t xml:space="preserve">Nabava opreme za odvojeno skupljanje otpada </t>
  </si>
  <si>
    <t>Stvaranje uvjeta za odvojeno prikupljanje otpada</t>
  </si>
  <si>
    <t>Učinkovito gospodarenje energijom</t>
  </si>
  <si>
    <t>Zaštita okoliša i gospodarenje otpadom</t>
  </si>
  <si>
    <t>Zajednički rashodi u funkciji održavanja komunalne infrastrukture</t>
  </si>
  <si>
    <t>Sanacija odlagališta komunalnog otpada Mojanka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</si>
  <si>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</si>
  <si>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</si>
  <si>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</si>
  <si>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>CILJ BR.2.</t>
  </si>
  <si>
    <t>Izgrađeni i usklađeni infrastrukturni i prirodni resursi kao osnovni preduvjet kvalitete života</t>
  </si>
  <si>
    <t>CILJ BROJ. 3.</t>
  </si>
  <si>
    <t>Održivo i konkurentno gospodarstvo, kao osnova ekonomske dinamike urbane cjeline</t>
  </si>
  <si>
    <t>Ulaganje u športsko rekreacijsku kulturu i stvaranje športsko rekreativnih programa</t>
  </si>
  <si>
    <t>Izrada prostorno planske dokumentacije</t>
  </si>
  <si>
    <t>Poticanje energetske učinkovitosti</t>
  </si>
  <si>
    <t>Razvoj cestovne infrastruture</t>
  </si>
  <si>
    <t>Razvoj lokalne cestovne infrastruture</t>
  </si>
  <si>
    <t>Nastavak projekta  rekonstrukcije te proširenje vodoopskrbe i odvodnje u sustavu aglomeracije Sinj</t>
  </si>
  <si>
    <t xml:space="preserve">Poboljšanje poslovne infrastrukture i potpora poduzetnicima </t>
  </si>
  <si>
    <t xml:space="preserve">Ulaganje u daljnji razvoj GZK </t>
  </si>
  <si>
    <t>Razvoj lokalne cestovne infrastrukture</t>
  </si>
  <si>
    <t>Daljnja detaljna razrada planova dijelova Grada</t>
  </si>
  <si>
    <t>Provedba programa energetske učinkovitosti na objektima u vlasništvu Grada</t>
  </si>
  <si>
    <t>Kvalitetna prometna povezanost – sigurnost u prometu</t>
  </si>
  <si>
    <t>Uspostava razvojnog centra</t>
  </si>
  <si>
    <t xml:space="preserve">Osiguranje potpore poduzetnicima </t>
  </si>
  <si>
    <t>Strateško upravljanje s kulturno povijesnim nasljeđem</t>
  </si>
  <si>
    <t>Razvitak gospodarstva i izgradnja kap.objekata</t>
  </si>
  <si>
    <t>Financiranje projekta iz fondova EU</t>
  </si>
  <si>
    <t>Razvitak gospodarstva i izgradnja kapitalnih projekata</t>
  </si>
  <si>
    <t>Kupnja nekretnine</t>
  </si>
  <si>
    <t xml:space="preserve">Ukupno Odsjek gospodarstvo:     </t>
  </si>
  <si>
    <t>Ukupno Razdjel 2:</t>
  </si>
  <si>
    <t xml:space="preserve">Sustav energetske učinkovitosti na objektima u vlasništvu Grada </t>
  </si>
  <si>
    <t>Sustav energetske učinkovitosti na objektima u vlasništvu Grada</t>
  </si>
  <si>
    <t>Razvoj komunalne infrastrukture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</si>
  <si>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</si>
  <si>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</si>
  <si>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</si>
  <si>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</si>
  <si>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</si>
  <si>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K101211</t>
  </si>
  <si>
    <t>Rashodi za nabavu proizvedene dug. imovine</t>
  </si>
  <si>
    <t>CILJ BR 1.Jačanje ljudskih resursa</t>
  </si>
  <si>
    <t xml:space="preserve">Program razvitka gospodarstva i izgradnja kapitalnih projekata </t>
  </si>
  <si>
    <t>Financiranje javne vatrogasne postrojbe</t>
  </si>
  <si>
    <t>PM upravljanje projektom</t>
  </si>
  <si>
    <t>Izgradnja "Spomen prostora poginulim braniteljima Domovinskog rata Cetinske krajine"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</si>
  <si>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</si>
  <si>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</si>
  <si>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</si>
  <si>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</si>
  <si>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</si>
  <si>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</si>
  <si>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</si>
  <si>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</si>
  <si>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</si>
  <si>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</si>
  <si>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</si>
  <si>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</si>
  <si>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</si>
  <si>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</si>
  <si>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</si>
  <si>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</si>
  <si>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</si>
  <si>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</si>
  <si>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</si>
  <si>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</si>
  <si>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</si>
  <si>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</si>
  <si>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</si>
  <si>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46</t>
  </si>
  <si>
    <t>48</t>
  </si>
  <si>
    <t>K101405</t>
  </si>
  <si>
    <t>K101406</t>
  </si>
  <si>
    <t>K101407</t>
  </si>
  <si>
    <t>23</t>
  </si>
  <si>
    <t>24</t>
  </si>
  <si>
    <t>49</t>
  </si>
  <si>
    <t>51</t>
  </si>
  <si>
    <t>52</t>
  </si>
  <si>
    <t>53</t>
  </si>
  <si>
    <t>54</t>
  </si>
  <si>
    <t>109</t>
  </si>
  <si>
    <t>K101104</t>
  </si>
  <si>
    <t>Pomoći proračunskim korisnicima iz proračuna koji im nije nadležan</t>
  </si>
  <si>
    <t>Pomoći temeljem prijenosa EU sredstava</t>
  </si>
  <si>
    <t>A100306</t>
  </si>
  <si>
    <t>A100307</t>
  </si>
  <si>
    <t>K100302</t>
  </si>
  <si>
    <t>Financiranje troškova korištenja školske športske dvorane</t>
  </si>
  <si>
    <t>A100605</t>
  </si>
  <si>
    <t>A100703</t>
  </si>
  <si>
    <t>EU PROJEKT - OBNOVA KULTURNE BAŠTINE 
"SINJ U SRIDU"</t>
  </si>
  <si>
    <t>Izgradnja sortirnice projektna dokumentacija</t>
  </si>
  <si>
    <t>Izgradnja nogostupa sa biciklističkom stazom nastavak do Aerodroma</t>
  </si>
  <si>
    <t>Ulaganje u infrastrukturu u kulturi i kulturna ponuda</t>
  </si>
  <si>
    <t>Izgradnja spomen prostora poginulim braniteljima Domovinskog rata Cetinske krajine</t>
  </si>
  <si>
    <t>Nastavak izgradnje nogostupa Put Pavića</t>
  </si>
  <si>
    <t>Razvitak gospodarstva i izgradnja kap. objekata</t>
  </si>
  <si>
    <t>Unapređenje turističke ponude rekreacijskih aktivnosti</t>
  </si>
  <si>
    <t>Izgradnja interpretacijsko - edukacijskog centra Sinjska Alka</t>
  </si>
  <si>
    <t>Ulaganje u infrastrukturu u kulturi</t>
  </si>
  <si>
    <t xml:space="preserve">Tekuće donacije </t>
  </si>
  <si>
    <t>Subvencije trgovačkim društvima, poljoprivrednicima i obrtnicima izvan javnog sektora</t>
  </si>
  <si>
    <t>Kapitalne donacije - VAD</t>
  </si>
  <si>
    <t>EU projekt - Obnova kulturne baštine u Sinju</t>
  </si>
  <si>
    <t>Ukupno Plan razvojnih programa :</t>
  </si>
  <si>
    <t>Zaštita i turistička valorizacija kulturno povijesne baštine</t>
  </si>
  <si>
    <t>A101401</t>
  </si>
  <si>
    <t>Usluge ovlaštenog inženjera građevinarstva na projektu "Sinj u sridu"</t>
  </si>
  <si>
    <t>A101404</t>
  </si>
  <si>
    <t>A101406</t>
  </si>
  <si>
    <t>Pomoći dane u inozemstvo i unutar općeg 
proračuna</t>
  </si>
  <si>
    <t>Sinjska Alka - "nabavka tribina"</t>
  </si>
  <si>
    <t>Izgradnja interpretacijsko edukacijskog centra Sinjska Alka</t>
  </si>
  <si>
    <t>Rashodi za nabavu proizvoden 
dugotrajne imovine</t>
  </si>
  <si>
    <t>K101409</t>
  </si>
  <si>
    <t>Rashodi za nabavu proizvodne 
dugotrajne imovine</t>
  </si>
  <si>
    <t>K101410</t>
  </si>
  <si>
    <t>Nabavka opreme</t>
  </si>
  <si>
    <t>K101411</t>
  </si>
  <si>
    <t xml:space="preserve">Nabavka replika alkarskih odora </t>
  </si>
  <si>
    <t>Tekuće pomoći izravnanja za decentralizirane funkcije</t>
  </si>
  <si>
    <t>LAG Cetinska krajina</t>
  </si>
  <si>
    <t>A100303</t>
  </si>
  <si>
    <t>Arheološka istraživanja na tvrđavi Kamičak 
sa arheološkim nadzorom na radovima 
rekonstrukcije zgrade Palacina i uređenje ulica u središtu Grada Sinja</t>
  </si>
  <si>
    <t xml:space="preserve">CILJ BR 4.
Kontinuitet jedinstvenog kulturnog indetiteta zajednice </t>
  </si>
  <si>
    <t>Sinjska Alka - nabavka tribina</t>
  </si>
  <si>
    <t>Nabavka LED ekrana za Sinjsku Alku</t>
  </si>
  <si>
    <t>Rekonstrukcija ulica i opremanje urbanističke cijeline Sinj</t>
  </si>
  <si>
    <t>Usluge stručnog nadzora na ulicama 
(Vrlička i A.K.Miošića) i nad izgradnjom interpretacijskog centra Sinjska alka s parkiralištem</t>
  </si>
  <si>
    <t>Pomoći od izvanproračunskih korisnika</t>
  </si>
  <si>
    <t>Tekuće donacije - vjerski vrtići "Blagovijest"</t>
  </si>
  <si>
    <t>A100806</t>
  </si>
  <si>
    <t>A100602</t>
  </si>
  <si>
    <t>A100603</t>
  </si>
  <si>
    <t>Uređenje Sinjskog pazara - projektna dokumentacija</t>
  </si>
  <si>
    <t xml:space="preserve">Rashodi za nabavku proizvodne dugotrajne imovine </t>
  </si>
  <si>
    <t>Nematerijala proizvedena imovina</t>
  </si>
  <si>
    <t>K100303</t>
  </si>
  <si>
    <t xml:space="preserve">   A100305</t>
  </si>
  <si>
    <t xml:space="preserve">    AKTIVNOST</t>
  </si>
  <si>
    <t>Uređenje Sinjskog pazara</t>
  </si>
  <si>
    <t>27</t>
  </si>
  <si>
    <t>28</t>
  </si>
  <si>
    <t>55</t>
  </si>
  <si>
    <t>A100503</t>
  </si>
  <si>
    <t>Pomoći dane u inozemstvu i unutar opće države</t>
  </si>
  <si>
    <t xml:space="preserve">Ostali nespomenuti rashodi poslovanja </t>
  </si>
  <si>
    <t xml:space="preserve">Kapitalne pomoći - Vodovod i odvodnja </t>
  </si>
  <si>
    <t>K101413</t>
  </si>
  <si>
    <t>Oprema za zgradu Palacine - Grad Sinj</t>
  </si>
  <si>
    <t>K101414</t>
  </si>
  <si>
    <t>Revizija projekta Sinj u sridu - Grad Sinj</t>
  </si>
  <si>
    <t>K101415</t>
  </si>
  <si>
    <t>Organizacija događaja obilježavanja 
završetka projekta Sinj u sridu 
- Grad Sinj</t>
  </si>
  <si>
    <t>K101422</t>
  </si>
  <si>
    <t>Zakup Galerije u okviru Alkarski dvora</t>
  </si>
  <si>
    <t>A101206</t>
  </si>
  <si>
    <t>Izgradnja sabirne ulice  u Ex vojarni Ivaniše Nelipića</t>
  </si>
  <si>
    <t>Opremanje Muzeja Cetinske krajine</t>
  </si>
  <si>
    <t>K101427</t>
  </si>
  <si>
    <t>Promotivni materijali tematske 
škole jahanja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</si>
  <si>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</si>
  <si>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</si>
  <si>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</si>
  <si>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</si>
  <si>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</si>
  <si>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</si>
  <si>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</si>
  <si>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</si>
  <si>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56</t>
  </si>
  <si>
    <t>K101002</t>
  </si>
  <si>
    <t>Troškovi nabavke razne računalne  i telekomunikacijske opreme
Nabavka službenog vozila</t>
  </si>
  <si>
    <t>Efikasna lokalna samouprava
Efikasna lokalna samouprava</t>
  </si>
  <si>
    <t>Javna uprava i administracija
Javna uprava i administracija</t>
  </si>
  <si>
    <t xml:space="preserve">Obnova uredskih prostorija i opreme
nabavka službenog vozila
</t>
  </si>
  <si>
    <t>Oprema za zgradu Palacine</t>
  </si>
  <si>
    <t>Tekuće donacije- VAD</t>
  </si>
  <si>
    <t xml:space="preserve">        Članak 1.</t>
  </si>
  <si>
    <t>Ishođenje građevinske dozvole,
raspisivanje natječaja za sanaciju, odabir izvođača i početak radova na sanaciji</t>
  </si>
  <si>
    <t>K101221</t>
  </si>
  <si>
    <t>Ostala nematerijalna imovina</t>
  </si>
  <si>
    <t>K101223</t>
  </si>
  <si>
    <t>Rekonstrukcija ceste Privija-Han</t>
  </si>
  <si>
    <t>K101224</t>
  </si>
  <si>
    <t>K101226</t>
  </si>
  <si>
    <t>PRIPREMA PROJEKATA ZA FINANCIRANJE IZ FONDOVA EU</t>
  </si>
  <si>
    <t>K101301</t>
  </si>
  <si>
    <t>Tekući rashodi za financiranje projekata iz fondova EU</t>
  </si>
  <si>
    <t xml:space="preserve">Razvoj lokalne cestovne infrastrukture </t>
  </si>
  <si>
    <t>Kvalitetna povezanost zbog bržeg i sigurnijeg odvijanja prometa</t>
  </si>
  <si>
    <t>Sufinanciranje nabavke knjiga za učenike srednjih škola</t>
  </si>
  <si>
    <t>Pomoć socijalno ugroženim obiteljima (jednokratne pomoći i ostale naknade)</t>
  </si>
  <si>
    <t>SUSTAV CIVILNE ZAŠTITE</t>
  </si>
  <si>
    <t>K101217</t>
  </si>
  <si>
    <t>K101218</t>
  </si>
  <si>
    <t>K101219</t>
  </si>
  <si>
    <t>A100504</t>
  </si>
  <si>
    <t xml:space="preserve">
OPIS RAZVOJNOG PROGRAMA</t>
  </si>
  <si>
    <t>Nabavka replika Alkarskih odora</t>
  </si>
  <si>
    <t>Potpredsjednik  Gradskog vijeća:</t>
  </si>
  <si>
    <t>Anđelko Bilandžić</t>
  </si>
  <si>
    <t>Rashodi za nabavu neproizvedene dugotrajne imovine</t>
  </si>
  <si>
    <t>Materijalna imovina, prirodno bogatsvo - zemljište</t>
  </si>
  <si>
    <t>57</t>
  </si>
  <si>
    <t>60</t>
  </si>
  <si>
    <t>Postrojenje i oprema</t>
  </si>
  <si>
    <t>A100606</t>
  </si>
  <si>
    <t xml:space="preserve">Kapitalne donacije  - Hvidra </t>
  </si>
  <si>
    <t>A100410</t>
  </si>
  <si>
    <t>Rashodi za redovno poslovanje Gradske športske dvorane</t>
  </si>
  <si>
    <t>Tekuće donacije - športska zajednica</t>
  </si>
  <si>
    <t>Izgradnja ugibališta i autobusnih čekaonica</t>
  </si>
  <si>
    <t>K101206</t>
  </si>
  <si>
    <t>Rashodi za nabavu proizvedene dug.
imovine</t>
  </si>
  <si>
    <t>K101207</t>
  </si>
  <si>
    <t>Izgradnja štala na Hipodromu</t>
  </si>
  <si>
    <t>Proširenje groblja u Turjacima</t>
  </si>
  <si>
    <t>Poslovni objekti</t>
  </si>
  <si>
    <t>K101225</t>
  </si>
  <si>
    <t>Rashodi za nabavu proizvedene dugotrajne impovine</t>
  </si>
  <si>
    <t>Vodoopskrba Zelovski plato - projektna dokumentacija</t>
  </si>
  <si>
    <t>Nabavka pumpi za navodnjavanja športskih terena iz bušotina</t>
  </si>
  <si>
    <t xml:space="preserve">Izgradnja nogostupa od Zorke Macana do spomenika Radošić Gornji </t>
  </si>
  <si>
    <t>K101408</t>
  </si>
  <si>
    <t>Izrada web portala i aplikacije 
za Sinjsku alku - VAD</t>
  </si>
  <si>
    <t>Pomoći unutar općeg proračuna</t>
  </si>
  <si>
    <t>Tekuće donacije - KUS</t>
  </si>
  <si>
    <t>39</t>
  </si>
  <si>
    <t>58</t>
  </si>
  <si>
    <t>63</t>
  </si>
  <si>
    <t>Izgradnja štala i njeno stavljanje u funkciju</t>
  </si>
  <si>
    <t>Uređenje prostora Aerodrom</t>
  </si>
  <si>
    <t>Nabavka pumpi za nadvodnjavanje športskih terena iz bušotina</t>
  </si>
  <si>
    <t>Izgradnja nogostupa od Zorke Macana do spomenika Radošić Gornji</t>
  </si>
  <si>
    <t>Razvoj infrastrukture</t>
  </si>
  <si>
    <t>Povećanje broja grobnih mjesta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</si>
  <si>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</si>
  <si>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</si>
  <si>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Naknade građanima i kućanstvima iz proračuna- nabavka radnih bilježnica</t>
  </si>
  <si>
    <t>Donacije za znanost i obrazovanje</t>
  </si>
  <si>
    <t>Naknade za novorođenu djecu</t>
  </si>
  <si>
    <t>Potpore za rad udruga iz Domovinskog rata i udruga socijalne skrbi</t>
  </si>
  <si>
    <t xml:space="preserve">Galerija Sikirica - izdavanje monografije Stipe Sikirica </t>
  </si>
  <si>
    <t>Civilna zaštita</t>
  </si>
  <si>
    <t>127</t>
  </si>
  <si>
    <t>128</t>
  </si>
  <si>
    <t>133</t>
  </si>
  <si>
    <t>134</t>
  </si>
  <si>
    <t>135</t>
  </si>
  <si>
    <t>137</t>
  </si>
  <si>
    <t>A100411</t>
  </si>
  <si>
    <t>Organizacija konjičko - galopskih utrka</t>
  </si>
  <si>
    <t>PRIHODI OD PRODAJE PROIZVODA I ROBA</t>
  </si>
  <si>
    <t>Izbori za vijeća mjesnih odbora 2019. god.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</si>
  <si>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</si>
  <si>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</si>
  <si>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III.  PLAN   RAZVOJNIH   PROGRAMA</t>
  </si>
  <si>
    <t xml:space="preserve">PROJEKT </t>
  </si>
  <si>
    <t>Rekonstrukcija ceste s nogostupom od škole do Masnića</t>
  </si>
  <si>
    <t>K101220</t>
  </si>
  <si>
    <t>Završetak izgradnje nogostupa u Čitluku</t>
  </si>
  <si>
    <t>K101222</t>
  </si>
  <si>
    <t xml:space="preserve">Izgradnja nogostupa Privija - Šuća </t>
  </si>
  <si>
    <t>K101227</t>
  </si>
  <si>
    <t>Sancija galopske staze i pratećih sadržaja na Hipodromu</t>
  </si>
  <si>
    <t>K101229</t>
  </si>
  <si>
    <t>Izgradnja poduzetničkog inkubatora u GZK</t>
  </si>
  <si>
    <t>K101230</t>
  </si>
  <si>
    <t>K101231</t>
  </si>
  <si>
    <t>Izgradnja osnovne glazbene škole Jakova Gotovca u Sinju</t>
  </si>
  <si>
    <t>K101232</t>
  </si>
  <si>
    <t>GIS Grada Sinja</t>
  </si>
  <si>
    <t>K101233</t>
  </si>
  <si>
    <t>Izgradnja velikog igrališta sa umjetnom travom uz gradski stadion NK Junak s uređenje popratnih objekata</t>
  </si>
  <si>
    <t>K101234</t>
  </si>
  <si>
    <t>Izgradnja nogostupa u Glavicama od Dolića do rakrižja Vučić - Labrovići</t>
  </si>
  <si>
    <t>K101236</t>
  </si>
  <si>
    <t>K101237</t>
  </si>
  <si>
    <t>Uređenje asfaltnog teniskog igrališta presvlačenjem podloge gumenim slojem</t>
  </si>
  <si>
    <t xml:space="preserve">Rekonstrukcija ceste Pazar - Radošić do Joskana </t>
  </si>
  <si>
    <t>Daljnji razvitak komunalne infrastrukture</t>
  </si>
  <si>
    <t>Učinkovito gospodarenje komunalnim resursima</t>
  </si>
  <si>
    <t>Izgradnja velikog igrališta sa umjetnom travom uz gradski stadion NK Junak</t>
  </si>
  <si>
    <t>Uređenje športskih terena</t>
  </si>
  <si>
    <t>Omogućavanje nadvodnjavanja na športskim terenima</t>
  </si>
  <si>
    <t>Izgradnj nogostupa Privija - Šuća</t>
  </si>
  <si>
    <t>Izgradnja nogostupa u Glavicama od Dolića do raskrižja Vučić - Labrović</t>
  </si>
  <si>
    <t xml:space="preserve">Nabavka programa </t>
  </si>
  <si>
    <t>Efikasna i učinkovita lokalna samouprava</t>
  </si>
  <si>
    <t>Ulaganje u osnovno školstvo</t>
  </si>
  <si>
    <t>Izrada projektne dokumentacije</t>
  </si>
  <si>
    <t>110</t>
  </si>
  <si>
    <t>111</t>
  </si>
  <si>
    <t>112</t>
  </si>
  <si>
    <t>113</t>
  </si>
  <si>
    <t>138</t>
  </si>
  <si>
    <t>139</t>
  </si>
  <si>
    <t>140</t>
  </si>
  <si>
    <t>141</t>
  </si>
  <si>
    <t>Nabavka programa radi efikasnijeg upravljanja u lokalnoj samoupravi</t>
  </si>
  <si>
    <t>Unapređenje i pružanje informacija u komunalnom gospodarstvu</t>
  </si>
  <si>
    <t>Razvoj komun alne infrastrukture</t>
  </si>
  <si>
    <t>A100607</t>
  </si>
  <si>
    <t>Javni radovi</t>
  </si>
  <si>
    <t>Članak 2.</t>
  </si>
  <si>
    <t>Razvoj cestovne infrastrukture</t>
  </si>
  <si>
    <t>Na temelju članka 39. Zakona o proračunu ("Narodne novine" br. 87/08, 136/12 i 15/15) i članka 35.Statuta</t>
  </si>
  <si>
    <t xml:space="preserve">Grada Sinja ("Službeni glasnik Grada Sinja" br. 10/09, 2/13 i 2/18) Gradsko vijeće Grada Sinja na </t>
  </si>
  <si>
    <t>Nabavka urbane opreme</t>
  </si>
  <si>
    <t xml:space="preserve"> </t>
  </si>
  <si>
    <t>Nabavka LED ekrana - Sinjska alka</t>
  </si>
  <si>
    <t>Tekuće donacije - pojačane mjere zaštite  u ljetnom periodu</t>
  </si>
  <si>
    <t>Proračun 2020.g.</t>
  </si>
  <si>
    <t>A100308</t>
  </si>
  <si>
    <t xml:space="preserve">Sanacija, rekonstrukcija zgrade Prve Franjevačke klasične gimnazije u Sinju </t>
  </si>
  <si>
    <t>K101304</t>
  </si>
  <si>
    <t>K101305</t>
  </si>
  <si>
    <t>Pomoć Gradu Vukovaru za postavljanje Spomenika</t>
  </si>
  <si>
    <t>A100309</t>
  </si>
  <si>
    <t>Projekcija 2021.g.</t>
  </si>
  <si>
    <t>Projekcija 2022.g.</t>
  </si>
  <si>
    <t>K101003</t>
  </si>
  <si>
    <t>Izgradanja sortirnice</t>
  </si>
  <si>
    <t>Uređenje nove lokacije za izgradnju groblja Jasensko - Karakašica</t>
  </si>
  <si>
    <t xml:space="preserve">Izgradnja nogostupa od Donaldove do 72. bojne </t>
  </si>
  <si>
    <t>Projekicija 2021.g.</t>
  </si>
  <si>
    <t>Proračun 2020.g</t>
  </si>
  <si>
    <t>Izrada ograde oko Sinjskog Aerodroma</t>
  </si>
  <si>
    <t>Predstavljanje Alke u Francuskoj</t>
  </si>
  <si>
    <t xml:space="preserve">Kulturne manifestacije - Dani Alke i Velike Gospe, Advent u Sinju i ostale manifestacije </t>
  </si>
  <si>
    <t xml:space="preserve">Izgradnja nogostupa (ulazak u Grad) od raskrižja do fontane Đardin </t>
  </si>
  <si>
    <t>Rekonstrukcija ceste Pazar - Radošić</t>
  </si>
  <si>
    <t xml:space="preserve">Kultura je vrijednost  života </t>
  </si>
  <si>
    <t>Športska zajednica Grada Sinja - za upravljanje i održavanje športskih objekata</t>
  </si>
  <si>
    <t xml:space="preserve">Kapitalne donacije </t>
  </si>
  <si>
    <t>Višak / manjak + neto financiranje</t>
  </si>
  <si>
    <t>Prihodi i rashodi, te primici i izdaci po ekonomskoj klasifikaciji, utvrđuju se u Računu prihoda i rashoda i Računu financiranja za 2020. godinu, kako slijedi:</t>
  </si>
  <si>
    <t>Članak 3.</t>
  </si>
  <si>
    <t>U proračunsku zalihu Proračuna Grada Sinja izdvaja se 300.000,00 kn.</t>
  </si>
  <si>
    <t>Rasvjeta, opremanje i  uređenje Alkarskih dvora</t>
  </si>
  <si>
    <t>13</t>
  </si>
  <si>
    <t>14</t>
  </si>
  <si>
    <t>15</t>
  </si>
  <si>
    <t>44</t>
  </si>
  <si>
    <t>59</t>
  </si>
  <si>
    <t>61</t>
  </si>
  <si>
    <t>62</t>
  </si>
  <si>
    <t>114</t>
  </si>
  <si>
    <t>115</t>
  </si>
  <si>
    <t>130</t>
  </si>
  <si>
    <t xml:space="preserve">Plan razvojnih programa prikazuje planirane rashode vezane uz provođenje investicija i davanje kapitalne pomoći i donacija za razdoblje 2020. - 2022. godine. </t>
  </si>
  <si>
    <t>PRORAČUN 2020.G.</t>
  </si>
  <si>
    <t>PROJEKCIJA 2021.G.</t>
  </si>
  <si>
    <t>PROJEKCIJA 2022.G.</t>
  </si>
  <si>
    <t>PRORAČUN 2020.</t>
  </si>
  <si>
    <t>Izgradnja sabirne ulice u Ex Vojarni Ivaniše Nelipića</t>
  </si>
  <si>
    <t>Uređenje nove lokacije na izgradnji groblja Jasensko - Karakašica</t>
  </si>
  <si>
    <t>Izgradnja nogostupa od raskrižja do fontane Đardin</t>
  </si>
  <si>
    <t>Izgradnja nogostupa od Donaldove do 72. bojne</t>
  </si>
  <si>
    <t>,</t>
  </si>
  <si>
    <t>Rasvjeta, opremanje i uređenja Alkarskih dvora</t>
  </si>
  <si>
    <t>Ovaj Proračun objavit će se u Službenom glasniku Grada Sinja, a stupa na snagu 01.01.2020. godine</t>
  </si>
  <si>
    <t>Sinj, prosinac 2019. godine</t>
  </si>
  <si>
    <t>Sanacija i adaptacija Policijske uprave 
Sinj</t>
  </si>
  <si>
    <t>Uređenje platoa kod Spomenika Alkara na Alkarskom trkalištu</t>
  </si>
  <si>
    <t>40</t>
  </si>
  <si>
    <t>64</t>
  </si>
  <si>
    <t>67</t>
  </si>
  <si>
    <t>Održavanje javne rasvjete</t>
  </si>
  <si>
    <t>Održavanje čistoće javnih površina</t>
  </si>
  <si>
    <t>Održavanje javnih zelenih površina</t>
  </si>
  <si>
    <t>K101228</t>
  </si>
  <si>
    <t>K101235</t>
  </si>
  <si>
    <t xml:space="preserve">Kapitalne donacije - MUP </t>
  </si>
  <si>
    <t>Uređenje platoa kod Spomenika Alkaru na Alkarskom trkalištu</t>
  </si>
  <si>
    <t>27.  sjednici održanoj 12. prosinca  2019. godine donijelo je:</t>
  </si>
  <si>
    <t>K100102</t>
  </si>
  <si>
    <t>Transparentni Grad</t>
  </si>
  <si>
    <t>Rahodi za nabavu proizvodne dugotrajne imovine</t>
  </si>
  <si>
    <t>A100408</t>
  </si>
  <si>
    <t>Parking poduzeće Kamičak d.o.o. za upravljanje parkiralištima i športskim objektima</t>
  </si>
  <si>
    <t>Sanacija divljeg deponija u Čitluku</t>
  </si>
  <si>
    <t>Uređenje parking prostora uz groblje u Brnazama</t>
  </si>
  <si>
    <t>Uređenje malog igrališta sa umjetnom travom uz Gradski stadion</t>
  </si>
  <si>
    <t>K101238</t>
  </si>
  <si>
    <t>Nastavak sanacije i uređenje športskog centra Ante Mandac</t>
  </si>
  <si>
    <t>K101239</t>
  </si>
  <si>
    <t>Uređenje Doma kulture u Brnazama</t>
  </si>
  <si>
    <t>Materijalni rashhodi</t>
  </si>
  <si>
    <t>K101240</t>
  </si>
  <si>
    <t xml:space="preserve">Izgradnja Crkve na Radošiću - projektna dokumentacija </t>
  </si>
  <si>
    <t>Kapitalna donacija</t>
  </si>
  <si>
    <t>K101241</t>
  </si>
  <si>
    <t>Uređenje prostorija NK Glavice</t>
  </si>
  <si>
    <t>K101242</t>
  </si>
  <si>
    <t>Izgradnja nogostupa Matanovi dvori - ispod grede</t>
  </si>
  <si>
    <t>K101243</t>
  </si>
  <si>
    <t>K101244</t>
  </si>
  <si>
    <t>Projektna dokumentacija za urbanističko arhitektonsko uređenje prostora na Bazani (oko 4 najstraije zgrade)</t>
  </si>
  <si>
    <t>Materijlani rashodi</t>
  </si>
  <si>
    <t>K101245</t>
  </si>
  <si>
    <t>K101246</t>
  </si>
  <si>
    <t xml:space="preserve">Uređenje ulice 72. bojne Vojne policije </t>
  </si>
  <si>
    <t>K101247</t>
  </si>
  <si>
    <t>Uređenje školskog igrališta u Karakašici</t>
  </si>
  <si>
    <t>K101248</t>
  </si>
  <si>
    <t>Uređenje aktivnih bunara u Turjacima, Crkvin i Lucića bunar, te ostalih aktivnih bunara na području Grada</t>
  </si>
  <si>
    <t>Sanacija fontane Petrovac</t>
  </si>
  <si>
    <r>
      <t xml:space="preserve">
Rashodi i izdaci Proračuna u iznosu od 119.000.000,00</t>
    </r>
    <r>
      <rPr>
        <sz val="11"/>
        <rFont val="Arial"/>
        <family val="2"/>
        <charset val="238"/>
      </rPr>
      <t xml:space="preserve"> kn</t>
    </r>
    <r>
      <rPr>
        <sz val="11"/>
        <color theme="1"/>
        <rFont val="Arial"/>
        <family val="2"/>
        <charset val="238"/>
      </rPr>
      <t xml:space="preserve">  raspoređuju se po programskoj klasifikaciji po korisnicima i potanjim namjenama u Posebnom dijelu Proračuna kako slijedi:</t>
    </r>
  </si>
  <si>
    <t>41</t>
  </si>
  <si>
    <t>50</t>
  </si>
  <si>
    <t>116</t>
  </si>
  <si>
    <t>129</t>
  </si>
  <si>
    <t>136</t>
  </si>
  <si>
    <t>142</t>
  </si>
  <si>
    <t>143</t>
  </si>
  <si>
    <t>Uređenje šetnice u Lučanima od Bana do Bilih vrila i kupališta Bubalo na Sutini</t>
  </si>
  <si>
    <t xml:space="preserve"> U  Proračunu  Grada Sinja za 2020. godinu (u daljnjem tekstu Proračun)  i projekcije za 2021. i 2022. godinu  sastoji se od :</t>
  </si>
  <si>
    <t>Financiranje redovne djelatnosti-DV "Bili Cvitak" Sinj</t>
  </si>
  <si>
    <t>K101303</t>
  </si>
  <si>
    <t xml:space="preserve">Nabavka i ugradnja video - kamera na javnim površinama </t>
  </si>
  <si>
    <t>K101004</t>
  </si>
  <si>
    <t>K101005</t>
  </si>
  <si>
    <t>Rekonstrukcija Centra za razvoj Sinjska alka</t>
  </si>
  <si>
    <t>Rashodi za nabavu dugotrajne imovine</t>
  </si>
  <si>
    <t>K101249</t>
  </si>
  <si>
    <t>K101250</t>
  </si>
  <si>
    <t>Izgradnja nogostupa u M.O.Bajagić, Crkva - Barać - projekt. dokumentacija</t>
  </si>
  <si>
    <t>Rekonstrukcija nerazvrstane ceste na Poljakovoj glavici</t>
  </si>
  <si>
    <t>Ulaganje u računalne programe</t>
  </si>
  <si>
    <t>Sanacija , rekonstrukcija zgrade Prve Franjevače klasične Gimazije u Sinju</t>
  </si>
  <si>
    <t>K100304</t>
  </si>
  <si>
    <t>Nabavka i ugradnja video - kamera na javnim površinama</t>
  </si>
  <si>
    <t>Ulaganje u vjersku infrastrukturu</t>
  </si>
  <si>
    <t>Izgradnja Crkve na Radošiću - projektna dokumentacija</t>
  </si>
  <si>
    <t>Klasa: 400-06/19-01/5</t>
  </si>
  <si>
    <t>Ur.broj: 2175/01-01-19-8</t>
  </si>
  <si>
    <t>Rješavanje imovinsko pravnih odnosa za potrebe realizacije projekata</t>
  </si>
  <si>
    <t>PROJEKCIJA 
2021.G.</t>
  </si>
  <si>
    <t>Promicanje istine o Domovinskom ratu</t>
  </si>
  <si>
    <t xml:space="preserve">Uređenje spomen sobe u čast poginulim Hrvatskim braniteljima iz Domovinskog rata </t>
  </si>
  <si>
    <t>Dovršetak uređenja infrastrukture kod Spomenika</t>
  </si>
  <si>
    <t xml:space="preserve">Uređenje prostora kod Spomenika </t>
  </si>
  <si>
    <t xml:space="preserve">Ulaganje u infrastrukturu </t>
  </si>
  <si>
    <t xml:space="preserve">Zaštita kulturne baštine </t>
  </si>
  <si>
    <t xml:space="preserve">Suradnja sa vjerskim zajednicama </t>
  </si>
  <si>
    <t>47</t>
  </si>
  <si>
    <t>66</t>
  </si>
  <si>
    <t>108</t>
  </si>
  <si>
    <t>122</t>
  </si>
  <si>
    <t>126</t>
  </si>
  <si>
    <t>132</t>
  </si>
  <si>
    <t xml:space="preserve"> PRORAČUN GRADA SINJA ZA 2020.G. S PROJEKCIJAMA ZA 2021. I 2022.GOD.</t>
  </si>
</sst>
</file>

<file path=xl/styles.xml><?xml version="1.0" encoding="utf-8"?>
<styleSheet xmlns="http://schemas.openxmlformats.org/spreadsheetml/2006/main">
  <numFmts count="3">
    <numFmt numFmtId="164" formatCode="00000"/>
    <numFmt numFmtId="165" formatCode="#,##0.00_ ;\-#,##0.00\ "/>
    <numFmt numFmtId="166" formatCode="#,##0.00\ _k_n"/>
  </numFmts>
  <fonts count="5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Arial"/>
      <family val="2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2"/>
      <name val="MS Serif"/>
      <family val="1"/>
    </font>
    <font>
      <b/>
      <sz val="16"/>
      <name val="Albertus Medium"/>
      <family val="2"/>
    </font>
    <font>
      <i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753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5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3" fillId="0" borderId="2" xfId="0" applyFont="1" applyBorder="1"/>
    <xf numFmtId="4" fontId="0" fillId="0" borderId="5" xfId="0" applyNumberFormat="1" applyBorder="1"/>
    <xf numFmtId="4" fontId="10" fillId="0" borderId="5" xfId="0" applyNumberFormat="1" applyFont="1" applyBorder="1"/>
    <xf numFmtId="0" fontId="23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4" fillId="0" borderId="5" xfId="0" applyNumberFormat="1" applyFont="1" applyBorder="1"/>
    <xf numFmtId="0" fontId="0" fillId="0" borderId="5" xfId="0" applyBorder="1" applyAlignment="1">
      <alignment wrapText="1"/>
    </xf>
    <xf numFmtId="49" fontId="23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wrapText="1"/>
    </xf>
    <xf numFmtId="49" fontId="23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15" fillId="0" borderId="5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4" fillId="0" borderId="5" xfId="0" applyNumberFormat="1" applyFont="1" applyBorder="1" applyAlignment="1">
      <alignment horizontal="left"/>
    </xf>
    <xf numFmtId="0" fontId="14" fillId="0" borderId="5" xfId="0" applyFont="1" applyBorder="1"/>
    <xf numFmtId="49" fontId="14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4" fontId="14" fillId="0" borderId="5" xfId="0" applyNumberFormat="1" applyFont="1" applyBorder="1" applyAlignment="1">
      <alignment wrapText="1"/>
    </xf>
    <xf numFmtId="49" fontId="14" fillId="0" borderId="5" xfId="0" applyNumberFormat="1" applyFont="1" applyFill="1" applyBorder="1" applyAlignment="1">
      <alignment horizontal="left"/>
    </xf>
    <xf numFmtId="0" fontId="27" fillId="0" borderId="5" xfId="0" applyFont="1" applyFill="1" applyBorder="1" applyAlignment="1">
      <alignment horizontal="center"/>
    </xf>
    <xf numFmtId="0" fontId="28" fillId="0" borderId="5" xfId="0" applyFont="1" applyFill="1" applyBorder="1"/>
    <xf numFmtId="4" fontId="27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" fontId="5" fillId="0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horizontal="center"/>
    </xf>
    <xf numFmtId="4" fontId="7" fillId="2" borderId="5" xfId="0" applyNumberFormat="1" applyFont="1" applyFill="1" applyBorder="1"/>
    <xf numFmtId="4" fontId="8" fillId="0" borderId="5" xfId="0" applyNumberFormat="1" applyFont="1" applyFill="1" applyBorder="1" applyAlignment="1">
      <alignment wrapText="1"/>
    </xf>
    <xf numFmtId="4" fontId="8" fillId="0" borderId="5" xfId="0" applyNumberFormat="1" applyFont="1" applyBorder="1" applyAlignment="1">
      <alignment horizontal="right"/>
    </xf>
    <xf numFmtId="4" fontId="12" fillId="0" borderId="5" xfId="0" applyNumberFormat="1" applyFont="1" applyBorder="1"/>
    <xf numFmtId="4" fontId="20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3" fillId="0" borderId="5" xfId="0" applyNumberFormat="1" applyFont="1" applyBorder="1"/>
    <xf numFmtId="0" fontId="8" fillId="0" borderId="5" xfId="0" applyFont="1" applyFill="1" applyBorder="1"/>
    <xf numFmtId="49" fontId="14" fillId="0" borderId="5" xfId="0" applyNumberFormat="1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Border="1" applyAlignment="1">
      <alignment horizontal="left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7" fillId="2" borderId="5" xfId="0" applyFont="1" applyFill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4" fillId="0" borderId="2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4" fontId="14" fillId="0" borderId="2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7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4" fillId="0" borderId="5" xfId="1" applyNumberFormat="1" applyFont="1" applyBorder="1"/>
    <xf numFmtId="0" fontId="8" fillId="2" borderId="5" xfId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/>
    <xf numFmtId="4" fontId="6" fillId="0" borderId="5" xfId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7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4" fontId="16" fillId="0" borderId="5" xfId="0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4" fontId="6" fillId="2" borderId="5" xfId="0" applyNumberFormat="1" applyFont="1" applyFill="1" applyBorder="1"/>
    <xf numFmtId="4" fontId="7" fillId="2" borderId="5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3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wrapText="1"/>
    </xf>
    <xf numFmtId="4" fontId="22" fillId="0" borderId="5" xfId="0" applyNumberFormat="1" applyFont="1" applyFill="1" applyBorder="1" applyAlignment="1">
      <alignment horizontal="right"/>
    </xf>
    <xf numFmtId="0" fontId="20" fillId="0" borderId="0" xfId="0" applyFont="1"/>
    <xf numFmtId="0" fontId="0" fillId="0" borderId="7" xfId="0" applyBorder="1"/>
    <xf numFmtId="4" fontId="0" fillId="0" borderId="7" xfId="0" applyNumberFormat="1" applyBorder="1"/>
    <xf numFmtId="4" fontId="14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wrapText="1"/>
    </xf>
    <xf numFmtId="4" fontId="28" fillId="0" borderId="5" xfId="0" applyNumberFormat="1" applyFont="1" applyBorder="1"/>
    <xf numFmtId="49" fontId="0" fillId="0" borderId="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25" fillId="0" borderId="5" xfId="0" applyFont="1" applyBorder="1" applyAlignment="1">
      <alignment wrapText="1"/>
    </xf>
    <xf numFmtId="0" fontId="21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22" fillId="4" borderId="5" xfId="0" applyFont="1" applyFill="1" applyBorder="1" applyAlignment="1">
      <alignment wrapText="1"/>
    </xf>
    <xf numFmtId="49" fontId="22" fillId="4" borderId="5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 shrinkToFit="1"/>
    </xf>
    <xf numFmtId="4" fontId="22" fillId="4" borderId="5" xfId="0" applyNumberFormat="1" applyFont="1" applyFill="1" applyBorder="1"/>
    <xf numFmtId="0" fontId="22" fillId="0" borderId="5" xfId="0" applyFont="1" applyBorder="1" applyAlignment="1">
      <alignment wrapText="1"/>
    </xf>
    <xf numFmtId="49" fontId="22" fillId="0" borderId="5" xfId="0" applyNumberFormat="1" applyFont="1" applyBorder="1" applyAlignment="1">
      <alignment horizontal="center" wrapText="1"/>
    </xf>
    <xf numFmtId="0" fontId="22" fillId="0" borderId="5" xfId="0" applyFont="1" applyBorder="1" applyAlignment="1">
      <alignment wrapText="1" shrinkToFit="1"/>
    </xf>
    <xf numFmtId="4" fontId="22" fillId="0" borderId="5" xfId="0" applyNumberFormat="1" applyFont="1" applyBorder="1"/>
    <xf numFmtId="0" fontId="0" fillId="0" borderId="5" xfId="0" applyNumberFormat="1" applyBorder="1" applyAlignment="1">
      <alignment horizontal="center" wrapText="1"/>
    </xf>
    <xf numFmtId="0" fontId="25" fillId="2" borderId="5" xfId="0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49" fontId="0" fillId="0" borderId="5" xfId="0" applyNumberFormat="1" applyBorder="1" applyAlignment="1">
      <alignment horizontal="right" wrapText="1"/>
    </xf>
    <xf numFmtId="49" fontId="27" fillId="0" borderId="5" xfId="0" applyNumberFormat="1" applyFont="1" applyFill="1" applyBorder="1" applyAlignment="1">
      <alignment horizontal="left" wrapText="1"/>
    </xf>
    <xf numFmtId="0" fontId="27" fillId="0" borderId="5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wrapText="1"/>
    </xf>
    <xf numFmtId="4" fontId="27" fillId="0" borderId="5" xfId="0" applyNumberFormat="1" applyFont="1" applyFill="1" applyBorder="1" applyAlignment="1">
      <alignment wrapText="1"/>
    </xf>
    <xf numFmtId="49" fontId="25" fillId="2" borderId="5" xfId="0" applyNumberFormat="1" applyFont="1" applyFill="1" applyBorder="1" applyAlignment="1">
      <alignment horizontal="left" wrapText="1"/>
    </xf>
    <xf numFmtId="0" fontId="0" fillId="2" borderId="0" xfId="0" applyFill="1"/>
    <xf numFmtId="0" fontId="5" fillId="0" borderId="5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horizontal="center" wrapText="1"/>
    </xf>
    <xf numFmtId="4" fontId="14" fillId="0" borderId="5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horizontal="center" wrapText="1"/>
    </xf>
    <xf numFmtId="4" fontId="18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left" wrapText="1"/>
    </xf>
    <xf numFmtId="4" fontId="8" fillId="0" borderId="5" xfId="0" applyNumberFormat="1" applyFont="1" applyBorder="1" applyAlignment="1">
      <alignment horizontal="right" wrapText="1"/>
    </xf>
    <xf numFmtId="0" fontId="14" fillId="0" borderId="5" xfId="0" applyNumberFormat="1" applyFont="1" applyBorder="1" applyAlignment="1">
      <alignment horizontal="center" wrapText="1"/>
    </xf>
    <xf numFmtId="49" fontId="9" fillId="2" borderId="5" xfId="0" applyNumberFormat="1" applyFont="1" applyFill="1" applyBorder="1" applyAlignment="1">
      <alignment horizontal="center" wrapText="1"/>
    </xf>
    <xf numFmtId="49" fontId="8" fillId="0" borderId="5" xfId="0" applyNumberFormat="1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wrapText="1"/>
    </xf>
    <xf numFmtId="0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49" fontId="27" fillId="0" borderId="5" xfId="0" applyNumberFormat="1" applyFont="1" applyFill="1" applyBorder="1" applyAlignment="1">
      <alignment horizontal="right" wrapText="1"/>
    </xf>
    <xf numFmtId="0" fontId="26" fillId="0" borderId="5" xfId="0" applyFont="1" applyFill="1" applyBorder="1" applyAlignment="1">
      <alignment wrapText="1"/>
    </xf>
    <xf numFmtId="0" fontId="6" fillId="4" borderId="5" xfId="0" applyFont="1" applyFill="1" applyBorder="1" applyAlignment="1">
      <alignment shrinkToFi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/>
    </xf>
    <xf numFmtId="49" fontId="2" fillId="0" borderId="9" xfId="0" applyNumberFormat="1" applyFont="1" applyBorder="1" applyAlignment="1">
      <alignment horizontal="left"/>
    </xf>
    <xf numFmtId="4" fontId="4" fillId="4" borderId="5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4" fontId="7" fillId="0" borderId="5" xfId="0" applyNumberFormat="1" applyFont="1" applyFill="1" applyBorder="1"/>
    <xf numFmtId="0" fontId="8" fillId="5" borderId="5" xfId="0" applyFont="1" applyFill="1" applyBorder="1" applyAlignment="1">
      <alignment horizontal="center" wrapText="1"/>
    </xf>
    <xf numFmtId="0" fontId="13" fillId="5" borderId="5" xfId="0" applyFont="1" applyFill="1" applyBorder="1"/>
    <xf numFmtId="0" fontId="8" fillId="0" borderId="5" xfId="1" applyFont="1" applyFill="1" applyBorder="1" applyAlignment="1">
      <alignment horizontal="center"/>
    </xf>
    <xf numFmtId="0" fontId="8" fillId="0" borderId="4" xfId="1" applyFont="1" applyFill="1" applyBorder="1" applyAlignment="1">
      <alignment wrapText="1"/>
    </xf>
    <xf numFmtId="4" fontId="8" fillId="0" borderId="5" xfId="1" applyNumberFormat="1" applyFont="1" applyFill="1" applyBorder="1" applyAlignment="1">
      <alignment horizontal="right" wrapText="1"/>
    </xf>
    <xf numFmtId="4" fontId="8" fillId="0" borderId="5" xfId="1" applyNumberFormat="1" applyFont="1" applyFill="1" applyBorder="1"/>
    <xf numFmtId="0" fontId="0" fillId="0" borderId="0" xfId="0" applyFill="1"/>
    <xf numFmtId="0" fontId="8" fillId="0" borderId="4" xfId="1" applyFont="1" applyFill="1" applyBorder="1" applyAlignment="1">
      <alignment horizontal="left" wrapText="1"/>
    </xf>
    <xf numFmtId="4" fontId="8" fillId="0" borderId="5" xfId="1" applyNumberFormat="1" applyFont="1" applyFill="1" applyBorder="1" applyAlignment="1">
      <alignment horizontal="right"/>
    </xf>
    <xf numFmtId="4" fontId="5" fillId="0" borderId="5" xfId="1" applyNumberFormat="1" applyFont="1" applyFill="1" applyBorder="1"/>
    <xf numFmtId="0" fontId="5" fillId="0" borderId="5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wrapText="1"/>
    </xf>
    <xf numFmtId="4" fontId="5" fillId="0" borderId="5" xfId="1" applyNumberFormat="1" applyFont="1" applyFill="1" applyBorder="1" applyAlignment="1">
      <alignment horizontal="right" wrapText="1"/>
    </xf>
    <xf numFmtId="4" fontId="5" fillId="0" borderId="5" xfId="1" applyNumberFormat="1" applyFont="1" applyFill="1" applyBorder="1" applyAlignment="1">
      <alignment wrapText="1"/>
    </xf>
    <xf numFmtId="0" fontId="5" fillId="0" borderId="5" xfId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8" fillId="5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3" fillId="7" borderId="7" xfId="0" applyFont="1" applyFill="1" applyBorder="1"/>
    <xf numFmtId="4" fontId="22" fillId="7" borderId="5" xfId="0" applyNumberFormat="1" applyFont="1" applyFill="1" applyBorder="1" applyAlignment="1">
      <alignment shrinkToFit="1"/>
    </xf>
    <xf numFmtId="0" fontId="6" fillId="8" borderId="5" xfId="0" applyFont="1" applyFill="1" applyBorder="1" applyAlignment="1">
      <alignment shrinkToFit="1"/>
    </xf>
    <xf numFmtId="49" fontId="6" fillId="8" borderId="4" xfId="0" applyNumberFormat="1" applyFont="1" applyFill="1" applyBorder="1" applyAlignment="1">
      <alignment horizontal="center" wrapText="1"/>
    </xf>
    <xf numFmtId="0" fontId="6" fillId="8" borderId="5" xfId="0" applyFont="1" applyFill="1" applyBorder="1" applyAlignment="1">
      <alignment wrapText="1"/>
    </xf>
    <xf numFmtId="4" fontId="3" fillId="8" borderId="5" xfId="0" applyNumberFormat="1" applyFont="1" applyFill="1" applyBorder="1"/>
    <xf numFmtId="4" fontId="29" fillId="0" borderId="5" xfId="0" applyNumberFormat="1" applyFont="1" applyBorder="1"/>
    <xf numFmtId="0" fontId="29" fillId="0" borderId="5" xfId="0" applyFont="1" applyBorder="1"/>
    <xf numFmtId="4" fontId="2" fillId="0" borderId="5" xfId="0" applyNumberFormat="1" applyFont="1" applyBorder="1"/>
    <xf numFmtId="4" fontId="8" fillId="0" borderId="9" xfId="0" applyNumberFormat="1" applyFont="1" applyBorder="1"/>
    <xf numFmtId="4" fontId="8" fillId="0" borderId="5" xfId="0" applyNumberFormat="1" applyFont="1" applyFill="1" applyBorder="1"/>
    <xf numFmtId="0" fontId="8" fillId="0" borderId="5" xfId="0" applyFont="1" applyFill="1" applyBorder="1" applyAlignment="1">
      <alignment horizontal="center"/>
    </xf>
    <xf numFmtId="4" fontId="6" fillId="3" borderId="5" xfId="0" applyNumberFormat="1" applyFont="1" applyFill="1" applyBorder="1"/>
    <xf numFmtId="0" fontId="34" fillId="3" borderId="5" xfId="0" applyFont="1" applyFill="1" applyBorder="1" applyAlignment="1">
      <alignment wrapText="1"/>
    </xf>
    <xf numFmtId="0" fontId="35" fillId="3" borderId="4" xfId="0" applyFont="1" applyFill="1" applyBorder="1" applyAlignment="1">
      <alignment horizontal="center" wrapText="1"/>
    </xf>
    <xf numFmtId="0" fontId="36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2" fillId="0" borderId="5" xfId="0" applyNumberFormat="1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49" fontId="12" fillId="0" borderId="7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center" wrapText="1"/>
    </xf>
    <xf numFmtId="4" fontId="8" fillId="2" borderId="5" xfId="0" applyNumberFormat="1" applyFont="1" applyFill="1" applyBorder="1" applyAlignment="1">
      <alignment horizontal="right"/>
    </xf>
    <xf numFmtId="49" fontId="8" fillId="5" borderId="5" xfId="0" applyNumberFormat="1" applyFont="1" applyFill="1" applyBorder="1" applyAlignment="1">
      <alignment horizontal="left" wrapText="1"/>
    </xf>
    <xf numFmtId="0" fontId="13" fillId="5" borderId="5" xfId="0" applyFont="1" applyFill="1" applyBorder="1" applyAlignment="1">
      <alignment wrapText="1"/>
    </xf>
    <xf numFmtId="4" fontId="13" fillId="5" borderId="5" xfId="0" applyNumberFormat="1" applyFont="1" applyFill="1" applyBorder="1" applyAlignment="1">
      <alignment wrapText="1"/>
    </xf>
    <xf numFmtId="4" fontId="8" fillId="5" borderId="5" xfId="0" applyNumberFormat="1" applyFont="1" applyFill="1" applyBorder="1" applyAlignment="1">
      <alignment horizontal="right" wrapText="1"/>
    </xf>
    <xf numFmtId="4" fontId="13" fillId="5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left" wrapText="1"/>
    </xf>
    <xf numFmtId="4" fontId="2" fillId="0" borderId="5" xfId="0" applyNumberFormat="1" applyFont="1" applyFill="1" applyBorder="1"/>
    <xf numFmtId="0" fontId="12" fillId="0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wrapText="1"/>
    </xf>
    <xf numFmtId="4" fontId="5" fillId="5" borderId="5" xfId="0" applyNumberFormat="1" applyFont="1" applyFill="1" applyBorder="1"/>
    <xf numFmtId="0" fontId="5" fillId="5" borderId="5" xfId="0" applyNumberFormat="1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horizontal="right"/>
    </xf>
    <xf numFmtId="0" fontId="2" fillId="0" borderId="5" xfId="0" applyFont="1" applyBorder="1"/>
    <xf numFmtId="0" fontId="29" fillId="0" borderId="5" xfId="0" applyFont="1" applyBorder="1" applyAlignment="1">
      <alignment horizontal="center"/>
    </xf>
    <xf numFmtId="0" fontId="29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wrapText="1"/>
    </xf>
    <xf numFmtId="4" fontId="8" fillId="5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5" xfId="0" applyNumberFormat="1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" fontId="13" fillId="0" borderId="5" xfId="0" applyNumberFormat="1" applyFont="1" applyFill="1" applyBorder="1"/>
    <xf numFmtId="0" fontId="12" fillId="0" borderId="5" xfId="0" applyNumberFormat="1" applyFont="1" applyFill="1" applyBorder="1" applyAlignment="1">
      <alignment horizontal="center" wrapText="1"/>
    </xf>
    <xf numFmtId="4" fontId="12" fillId="0" borderId="5" xfId="0" applyNumberFormat="1" applyFont="1" applyFill="1" applyBorder="1"/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/>
    <xf numFmtId="0" fontId="12" fillId="0" borderId="5" xfId="0" applyFont="1" applyBorder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41" fillId="0" borderId="16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vertical="top" wrapText="1"/>
    </xf>
    <xf numFmtId="4" fontId="42" fillId="0" borderId="23" xfId="0" applyNumberFormat="1" applyFont="1" applyBorder="1" applyAlignment="1">
      <alignment horizontal="right" vertical="top" wrapText="1"/>
    </xf>
    <xf numFmtId="0" fontId="41" fillId="0" borderId="14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0" fontId="40" fillId="0" borderId="13" xfId="0" applyFont="1" applyBorder="1" applyAlignment="1">
      <alignment vertical="top" wrapText="1"/>
    </xf>
    <xf numFmtId="0" fontId="40" fillId="0" borderId="23" xfId="0" applyFont="1" applyBorder="1" applyAlignment="1">
      <alignment vertical="top" wrapText="1"/>
    </xf>
    <xf numFmtId="0" fontId="41" fillId="0" borderId="23" xfId="0" applyFont="1" applyBorder="1" applyAlignment="1">
      <alignment horizontal="center" vertical="top" wrapText="1"/>
    </xf>
    <xf numFmtId="0" fontId="40" fillId="0" borderId="32" xfId="0" applyFont="1" applyBorder="1" applyAlignment="1">
      <alignment horizontal="left" vertical="top" wrapText="1"/>
    </xf>
    <xf numFmtId="0" fontId="40" fillId="0" borderId="31" xfId="0" applyFont="1" applyBorder="1" applyAlignment="1">
      <alignment horizontal="left" vertical="top" wrapText="1"/>
    </xf>
    <xf numFmtId="4" fontId="40" fillId="0" borderId="31" xfId="0" applyNumberFormat="1" applyFont="1" applyBorder="1" applyAlignment="1">
      <alignment horizontal="right" vertical="top" wrapText="1"/>
    </xf>
    <xf numFmtId="0" fontId="40" fillId="0" borderId="23" xfId="0" applyFont="1" applyBorder="1" applyAlignment="1">
      <alignment horizontal="left" vertical="top" wrapText="1"/>
    </xf>
    <xf numFmtId="4" fontId="40" fillId="0" borderId="23" xfId="0" applyNumberFormat="1" applyFont="1" applyBorder="1" applyAlignment="1">
      <alignment horizontal="right" vertical="top" wrapText="1"/>
    </xf>
    <xf numFmtId="0" fontId="40" fillId="0" borderId="28" xfId="0" applyFont="1" applyBorder="1" applyAlignment="1">
      <alignment horizontal="left" vertical="top" wrapText="1"/>
    </xf>
    <xf numFmtId="4" fontId="40" fillId="0" borderId="38" xfId="0" applyNumberFormat="1" applyFont="1" applyBorder="1" applyAlignment="1">
      <alignment horizontal="right" vertical="top" wrapText="1"/>
    </xf>
    <xf numFmtId="4" fontId="40" fillId="0" borderId="35" xfId="0" applyNumberFormat="1" applyFont="1" applyBorder="1" applyAlignment="1">
      <alignment horizontal="right" vertical="top" wrapText="1"/>
    </xf>
    <xf numFmtId="0" fontId="42" fillId="0" borderId="17" xfId="0" applyFont="1" applyBorder="1" applyAlignment="1">
      <alignment horizontal="justify" vertical="top" wrapText="1"/>
    </xf>
    <xf numFmtId="0" fontId="43" fillId="0" borderId="23" xfId="0" applyFont="1" applyBorder="1" applyAlignment="1">
      <alignment horizontal="left" vertical="top" wrapText="1"/>
    </xf>
    <xf numFmtId="0" fontId="40" fillId="0" borderId="34" xfId="0" applyFont="1" applyBorder="1" applyAlignment="1">
      <alignment horizontal="left" vertical="top" wrapText="1"/>
    </xf>
    <xf numFmtId="0" fontId="40" fillId="0" borderId="25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0" fillId="0" borderId="18" xfId="0" applyFont="1" applyBorder="1" applyAlignment="1">
      <alignment horizontal="left" vertical="top" wrapText="1"/>
    </xf>
    <xf numFmtId="4" fontId="40" fillId="0" borderId="25" xfId="0" applyNumberFormat="1" applyFont="1" applyBorder="1" applyAlignment="1">
      <alignment horizontal="right" vertical="top" wrapText="1"/>
    </xf>
    <xf numFmtId="0" fontId="40" fillId="0" borderId="25" xfId="0" applyFont="1" applyBorder="1" applyAlignment="1">
      <alignment horizontal="right" vertical="top" wrapText="1"/>
    </xf>
    <xf numFmtId="4" fontId="40" fillId="0" borderId="18" xfId="0" applyNumberFormat="1" applyFont="1" applyBorder="1" applyAlignment="1">
      <alignment horizontal="right" vertical="top" wrapText="1"/>
    </xf>
    <xf numFmtId="0" fontId="40" fillId="0" borderId="27" xfId="0" applyFont="1" applyBorder="1" applyAlignment="1">
      <alignment horizontal="right" vertical="top" wrapText="1"/>
    </xf>
    <xf numFmtId="4" fontId="40" fillId="0" borderId="20" xfId="0" applyNumberFormat="1" applyFont="1" applyBorder="1" applyAlignment="1">
      <alignment horizontal="right" vertical="top" wrapText="1"/>
    </xf>
    <xf numFmtId="4" fontId="40" fillId="0" borderId="17" xfId="0" applyNumberFormat="1" applyFont="1" applyBorder="1" applyAlignment="1">
      <alignment horizontal="right" vertical="top" wrapText="1"/>
    </xf>
    <xf numFmtId="0" fontId="40" fillId="0" borderId="18" xfId="0" applyFont="1" applyBorder="1" applyAlignment="1">
      <alignment horizontal="right" vertical="top" wrapText="1"/>
    </xf>
    <xf numFmtId="4" fontId="40" fillId="0" borderId="33" xfId="0" applyNumberFormat="1" applyFont="1" applyBorder="1" applyAlignment="1">
      <alignment horizontal="right" vertical="top" wrapText="1"/>
    </xf>
    <xf numFmtId="4" fontId="42" fillId="0" borderId="24" xfId="0" applyNumberFormat="1" applyFont="1" applyBorder="1" applyAlignment="1">
      <alignment horizontal="right" vertical="top" wrapText="1"/>
    </xf>
    <xf numFmtId="4" fontId="42" fillId="0" borderId="15" xfId="0" applyNumberFormat="1" applyFont="1" applyBorder="1" applyAlignment="1">
      <alignment horizontal="right" vertical="top" wrapText="1"/>
    </xf>
    <xf numFmtId="4" fontId="40" fillId="0" borderId="34" xfId="0" applyNumberFormat="1" applyFont="1" applyBorder="1" applyAlignment="1">
      <alignment horizontal="right" vertical="top" wrapText="1"/>
    </xf>
    <xf numFmtId="0" fontId="40" fillId="0" borderId="18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wrapText="1"/>
    </xf>
    <xf numFmtId="0" fontId="13" fillId="5" borderId="5" xfId="0" applyNumberFormat="1" applyFont="1" applyFill="1" applyBorder="1" applyAlignment="1">
      <alignment horizontal="center" wrapText="1"/>
    </xf>
    <xf numFmtId="4" fontId="8" fillId="5" borderId="5" xfId="0" applyNumberFormat="1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4" fontId="8" fillId="5" borderId="5" xfId="0" applyNumberFormat="1" applyFont="1" applyFill="1" applyBorder="1"/>
    <xf numFmtId="0" fontId="37" fillId="5" borderId="5" xfId="0" applyFont="1" applyFill="1" applyBorder="1" applyAlignment="1">
      <alignment horizontal="center" wrapText="1"/>
    </xf>
    <xf numFmtId="4" fontId="37" fillId="5" borderId="5" xfId="0" applyNumberFormat="1" applyFont="1" applyFill="1" applyBorder="1" applyAlignment="1">
      <alignment wrapText="1"/>
    </xf>
    <xf numFmtId="0" fontId="8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49" fontId="5" fillId="5" borderId="5" xfId="0" applyNumberFormat="1" applyFont="1" applyFill="1" applyBorder="1" applyAlignment="1">
      <alignment horizontal="left"/>
    </xf>
    <xf numFmtId="0" fontId="8" fillId="5" borderId="5" xfId="0" applyNumberFormat="1" applyFont="1" applyFill="1" applyBorder="1" applyAlignment="1">
      <alignment horizontal="center"/>
    </xf>
    <xf numFmtId="0" fontId="8" fillId="5" borderId="5" xfId="0" applyFont="1" applyFill="1" applyBorder="1"/>
    <xf numFmtId="49" fontId="8" fillId="5" borderId="5" xfId="0" applyNumberFormat="1" applyFont="1" applyFill="1" applyBorder="1" applyAlignment="1">
      <alignment horizontal="left"/>
    </xf>
    <xf numFmtId="0" fontId="5" fillId="5" borderId="5" xfId="0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wrapText="1"/>
    </xf>
    <xf numFmtId="165" fontId="13" fillId="0" borderId="5" xfId="0" applyNumberFormat="1" applyFont="1" applyBorder="1"/>
    <xf numFmtId="165" fontId="12" fillId="0" borderId="5" xfId="0" applyNumberFormat="1" applyFont="1" applyBorder="1"/>
    <xf numFmtId="165" fontId="13" fillId="5" borderId="5" xfId="0" applyNumberFormat="1" applyFont="1" applyFill="1" applyBorder="1"/>
    <xf numFmtId="4" fontId="20" fillId="0" borderId="2" xfId="0" applyNumberFormat="1" applyFont="1" applyBorder="1"/>
    <xf numFmtId="4" fontId="2" fillId="2" borderId="5" xfId="0" applyNumberFormat="1" applyFont="1" applyFill="1" applyBorder="1"/>
    <xf numFmtId="0" fontId="20" fillId="0" borderId="5" xfId="0" applyFont="1" applyBorder="1"/>
    <xf numFmtId="4" fontId="12" fillId="0" borderId="5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5" borderId="5" xfId="0" applyFont="1" applyFill="1" applyBorder="1" applyAlignment="1">
      <alignment horizontal="left" wrapText="1"/>
    </xf>
    <xf numFmtId="4" fontId="8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left" wrapText="1"/>
    </xf>
    <xf numFmtId="4" fontId="13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horizontal="right"/>
    </xf>
    <xf numFmtId="49" fontId="5" fillId="5" borderId="5" xfId="0" applyNumberFormat="1" applyFont="1" applyFill="1" applyBorder="1" applyAlignment="1">
      <alignment horizontal="left" wrapText="1"/>
    </xf>
    <xf numFmtId="49" fontId="29" fillId="0" borderId="5" xfId="0" applyNumberFormat="1" applyFont="1" applyBorder="1" applyAlignment="1">
      <alignment horizontal="center" wrapText="1"/>
    </xf>
    <xf numFmtId="0" fontId="29" fillId="0" borderId="5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165" fontId="13" fillId="0" borderId="5" xfId="0" applyNumberFormat="1" applyFont="1" applyBorder="1" applyAlignment="1">
      <alignment horizontal="right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wrapText="1"/>
    </xf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 wrapText="1"/>
    </xf>
    <xf numFmtId="0" fontId="44" fillId="7" borderId="5" xfId="0" applyFont="1" applyFill="1" applyBorder="1" applyAlignment="1">
      <alignment wrapText="1"/>
    </xf>
    <xf numFmtId="0" fontId="20" fillId="0" borderId="4" xfId="0" applyFont="1" applyBorder="1" applyAlignment="1">
      <alignment horizontal="center"/>
    </xf>
    <xf numFmtId="0" fontId="8" fillId="0" borderId="5" xfId="0" applyFont="1" applyBorder="1"/>
    <xf numFmtId="0" fontId="13" fillId="5" borderId="5" xfId="0" applyFont="1" applyFill="1" applyBorder="1" applyAlignment="1">
      <alignment horizontal="center" wrapText="1"/>
    </xf>
    <xf numFmtId="4" fontId="40" fillId="0" borderId="19" xfId="0" applyNumberFormat="1" applyFont="1" applyBorder="1" applyAlignment="1">
      <alignment horizontal="right" vertical="top" wrapText="1"/>
    </xf>
    <xf numFmtId="165" fontId="40" fillId="0" borderId="23" xfId="0" applyNumberFormat="1" applyFont="1" applyBorder="1" applyAlignment="1">
      <alignment horizontal="right" vertical="top" wrapText="1"/>
    </xf>
    <xf numFmtId="165" fontId="40" fillId="0" borderId="19" xfId="0" applyNumberFormat="1" applyFont="1" applyBorder="1" applyAlignment="1">
      <alignment horizontal="right" vertical="top" wrapText="1"/>
    </xf>
    <xf numFmtId="165" fontId="40" fillId="0" borderId="39" xfId="0" applyNumberFormat="1" applyFont="1" applyBorder="1" applyAlignment="1">
      <alignment horizontal="right" vertical="top" wrapText="1"/>
    </xf>
    <xf numFmtId="165" fontId="40" fillId="0" borderId="35" xfId="0" applyNumberFormat="1" applyFont="1" applyBorder="1" applyAlignment="1">
      <alignment horizontal="right" vertical="top" wrapText="1"/>
    </xf>
    <xf numFmtId="0" fontId="42" fillId="0" borderId="25" xfId="0" applyFont="1" applyBorder="1" applyAlignment="1">
      <alignment horizontal="justify" vertical="top" wrapText="1"/>
    </xf>
    <xf numFmtId="0" fontId="4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wrapText="1"/>
    </xf>
    <xf numFmtId="4" fontId="7" fillId="5" borderId="5" xfId="0" applyNumberFormat="1" applyFont="1" applyFill="1" applyBorder="1" applyAlignment="1">
      <alignment horizontal="right"/>
    </xf>
    <xf numFmtId="4" fontId="7" fillId="5" borderId="5" xfId="0" applyNumberFormat="1" applyFont="1" applyFill="1" applyBorder="1"/>
    <xf numFmtId="0" fontId="1" fillId="0" borderId="0" xfId="0" applyFont="1"/>
    <xf numFmtId="165" fontId="42" fillId="0" borderId="23" xfId="0" applyNumberFormat="1" applyFont="1" applyBorder="1" applyAlignment="1">
      <alignment horizontal="right" vertical="top" wrapText="1"/>
    </xf>
    <xf numFmtId="165" fontId="42" fillId="0" borderId="35" xfId="0" applyNumberFormat="1" applyFont="1" applyBorder="1" applyAlignment="1">
      <alignment horizontal="right" vertical="top" wrapText="1"/>
    </xf>
    <xf numFmtId="0" fontId="40" fillId="0" borderId="39" xfId="0" applyFont="1" applyBorder="1" applyAlignment="1">
      <alignment horizontal="left" vertical="top" wrapText="1"/>
    </xf>
    <xf numFmtId="4" fontId="42" fillId="0" borderId="17" xfId="0" applyNumberFormat="1" applyFont="1" applyBorder="1" applyAlignment="1">
      <alignment horizontal="right" vertical="top" wrapText="1"/>
    </xf>
    <xf numFmtId="0" fontId="42" fillId="0" borderId="30" xfId="0" applyFont="1" applyBorder="1" applyAlignment="1">
      <alignment horizontal="justify" vertical="top" wrapText="1"/>
    </xf>
    <xf numFmtId="4" fontId="25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165" fontId="29" fillId="0" borderId="5" xfId="0" applyNumberFormat="1" applyFont="1" applyBorder="1"/>
    <xf numFmtId="0" fontId="13" fillId="0" borderId="2" xfId="0" applyFont="1" applyBorder="1" applyAlignment="1">
      <alignment horizontal="left"/>
    </xf>
    <xf numFmtId="4" fontId="4" fillId="4" borderId="5" xfId="0" applyNumberFormat="1" applyFont="1" applyFill="1" applyBorder="1" applyAlignment="1">
      <alignment horizontal="right"/>
    </xf>
    <xf numFmtId="4" fontId="4" fillId="5" borderId="5" xfId="1" applyNumberFormat="1" applyFont="1" applyFill="1" applyBorder="1" applyAlignment="1">
      <alignment horizontal="right" wrapText="1"/>
    </xf>
    <xf numFmtId="4" fontId="4" fillId="5" borderId="5" xfId="1" applyNumberFormat="1" applyFont="1" applyFill="1" applyBorder="1"/>
    <xf numFmtId="0" fontId="8" fillId="0" borderId="5" xfId="0" applyFont="1" applyFill="1" applyBorder="1" applyAlignment="1">
      <alignment horizontal="left" wrapText="1"/>
    </xf>
    <xf numFmtId="49" fontId="13" fillId="0" borderId="5" xfId="0" applyNumberFormat="1" applyFont="1" applyBorder="1" applyAlignment="1">
      <alignment horizontal="center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5" xfId="0" applyNumberFormat="1" applyFont="1" applyFill="1" applyBorder="1" applyAlignment="1">
      <alignment horizontal="center" vertical="top" wrapText="1"/>
    </xf>
    <xf numFmtId="0" fontId="20" fillId="0" borderId="5" xfId="0" applyFont="1" applyBorder="1" applyAlignment="1">
      <alignment horizontal="center" wrapText="1"/>
    </xf>
    <xf numFmtId="4" fontId="20" fillId="0" borderId="5" xfId="0" applyNumberFormat="1" applyFont="1" applyBorder="1" applyAlignment="1">
      <alignment wrapText="1"/>
    </xf>
    <xf numFmtId="0" fontId="0" fillId="0" borderId="0" xfId="0" applyBorder="1"/>
    <xf numFmtId="49" fontId="8" fillId="9" borderId="5" xfId="0" applyNumberFormat="1" applyFont="1" applyFill="1" applyBorder="1" applyAlignment="1">
      <alignment horizontal="left" wrapText="1"/>
    </xf>
    <xf numFmtId="0" fontId="13" fillId="9" borderId="5" xfId="0" applyNumberFormat="1" applyFont="1" applyFill="1" applyBorder="1" applyAlignment="1">
      <alignment horizontal="center" wrapText="1"/>
    </xf>
    <xf numFmtId="0" fontId="13" fillId="9" borderId="5" xfId="0" applyFont="1" applyFill="1" applyBorder="1" applyAlignment="1">
      <alignment wrapText="1"/>
    </xf>
    <xf numFmtId="4" fontId="13" fillId="9" borderId="5" xfId="0" applyNumberFormat="1" applyFont="1" applyFill="1" applyBorder="1"/>
    <xf numFmtId="0" fontId="13" fillId="9" borderId="2" xfId="0" applyFont="1" applyFill="1" applyBorder="1" applyAlignment="1">
      <alignment horizontal="left"/>
    </xf>
    <xf numFmtId="0" fontId="13" fillId="9" borderId="5" xfId="0" applyFont="1" applyFill="1" applyBorder="1" applyAlignment="1">
      <alignment horizontal="center"/>
    </xf>
    <xf numFmtId="0" fontId="43" fillId="0" borderId="17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wrapText="1"/>
    </xf>
    <xf numFmtId="4" fontId="42" fillId="0" borderId="42" xfId="0" applyNumberFormat="1" applyFont="1" applyBorder="1" applyAlignment="1">
      <alignment horizontal="right" vertical="top" wrapText="1"/>
    </xf>
    <xf numFmtId="4" fontId="42" fillId="0" borderId="41" xfId="0" applyNumberFormat="1" applyFont="1" applyBorder="1" applyAlignment="1">
      <alignment horizontal="right" vertical="top" wrapText="1"/>
    </xf>
    <xf numFmtId="49" fontId="45" fillId="0" borderId="5" xfId="0" applyNumberFormat="1" applyFont="1" applyFill="1" applyBorder="1" applyAlignment="1">
      <alignment horizontal="left" wrapText="1"/>
    </xf>
    <xf numFmtId="4" fontId="12" fillId="0" borderId="5" xfId="0" applyNumberFormat="1" applyFont="1" applyBorder="1" applyAlignment="1">
      <alignment horizontal="center"/>
    </xf>
    <xf numFmtId="4" fontId="6" fillId="7" borderId="5" xfId="0" applyNumberFormat="1" applyFont="1" applyFill="1" applyBorder="1" applyAlignment="1">
      <alignment horizontal="right" shrinkToFit="1"/>
    </xf>
    <xf numFmtId="4" fontId="3" fillId="8" borderId="5" xfId="0" applyNumberFormat="1" applyFont="1" applyFill="1" applyBorder="1" applyAlignment="1">
      <alignment horizontal="right" wrapText="1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Fill="1" applyBorder="1"/>
    <xf numFmtId="165" fontId="13" fillId="0" borderId="5" xfId="0" applyNumberFormat="1" applyFont="1" applyFill="1" applyBorder="1"/>
    <xf numFmtId="0" fontId="40" fillId="0" borderId="36" xfId="0" applyFont="1" applyBorder="1" applyAlignment="1">
      <alignment horizontal="left" vertical="top" wrapText="1"/>
    </xf>
    <xf numFmtId="4" fontId="42" fillId="0" borderId="19" xfId="0" applyNumberFormat="1" applyFont="1" applyBorder="1" applyAlignment="1">
      <alignment horizontal="right" vertical="top" wrapText="1"/>
    </xf>
    <xf numFmtId="0" fontId="40" fillId="0" borderId="30" xfId="0" applyFont="1" applyBorder="1" applyAlignment="1">
      <alignment horizontal="left" vertical="top" wrapText="1"/>
    </xf>
    <xf numFmtId="0" fontId="0" fillId="0" borderId="0" xfId="0" applyAlignment="1"/>
    <xf numFmtId="49" fontId="0" fillId="0" borderId="0" xfId="0" applyNumberFormat="1"/>
    <xf numFmtId="0" fontId="0" fillId="0" borderId="0" xfId="0" applyBorder="1" applyAlignment="1"/>
    <xf numFmtId="0" fontId="5" fillId="0" borderId="0" xfId="0" applyFont="1"/>
    <xf numFmtId="0" fontId="0" fillId="0" borderId="44" xfId="0" applyBorder="1"/>
    <xf numFmtId="0" fontId="5" fillId="0" borderId="0" xfId="0" applyFont="1" applyBorder="1"/>
    <xf numFmtId="0" fontId="10" fillId="0" borderId="0" xfId="0" applyFont="1" applyBorder="1"/>
    <xf numFmtId="4" fontId="10" fillId="0" borderId="0" xfId="0" applyNumberFormat="1" applyFont="1" applyBorder="1"/>
    <xf numFmtId="0" fontId="5" fillId="0" borderId="0" xfId="0" applyFont="1" applyBorder="1" applyAlignment="1">
      <alignment wrapText="1"/>
    </xf>
    <xf numFmtId="4" fontId="5" fillId="0" borderId="0" xfId="0" applyNumberFormat="1" applyFont="1" applyBorder="1"/>
    <xf numFmtId="4" fontId="3" fillId="0" borderId="5" xfId="0" applyNumberFormat="1" applyFont="1" applyBorder="1" applyAlignment="1"/>
    <xf numFmtId="4" fontId="42" fillId="0" borderId="31" xfId="0" applyNumberFormat="1" applyFont="1" applyBorder="1" applyAlignment="1">
      <alignment horizontal="right" vertical="top" wrapText="1"/>
    </xf>
    <xf numFmtId="0" fontId="19" fillId="10" borderId="5" xfId="0" applyFont="1" applyFill="1" applyBorder="1"/>
    <xf numFmtId="0" fontId="19" fillId="10" borderId="5" xfId="0" applyFont="1" applyFill="1" applyBorder="1" applyAlignment="1">
      <alignment horizontal="center"/>
    </xf>
    <xf numFmtId="0" fontId="19" fillId="10" borderId="5" xfId="0" applyFont="1" applyFill="1" applyBorder="1" applyAlignment="1">
      <alignment wrapText="1"/>
    </xf>
    <xf numFmtId="165" fontId="19" fillId="10" borderId="5" xfId="0" applyNumberFormat="1" applyFont="1" applyFill="1" applyBorder="1"/>
    <xf numFmtId="0" fontId="40" fillId="0" borderId="29" xfId="0" applyFont="1" applyBorder="1" applyAlignment="1">
      <alignment horizontal="left" vertical="top" wrapText="1"/>
    </xf>
    <xf numFmtId="4" fontId="40" fillId="0" borderId="30" xfId="0" applyNumberFormat="1" applyFont="1" applyBorder="1" applyAlignment="1">
      <alignment horizontal="right" vertical="top" wrapText="1"/>
    </xf>
    <xf numFmtId="0" fontId="43" fillId="0" borderId="3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4" fontId="13" fillId="0" borderId="5" xfId="0" applyNumberFormat="1" applyFont="1" applyBorder="1" applyAlignment="1">
      <alignment horizontal="right"/>
    </xf>
    <xf numFmtId="0" fontId="13" fillId="11" borderId="5" xfId="0" applyFont="1" applyFill="1" applyBorder="1" applyAlignment="1">
      <alignment horizontal="left" wrapText="1"/>
    </xf>
    <xf numFmtId="0" fontId="13" fillId="11" borderId="5" xfId="0" applyNumberFormat="1" applyFont="1" applyFill="1" applyBorder="1" applyAlignment="1">
      <alignment horizontal="center" wrapText="1"/>
    </xf>
    <xf numFmtId="0" fontId="13" fillId="11" borderId="5" xfId="0" applyFont="1" applyFill="1" applyBorder="1" applyAlignment="1">
      <alignment wrapText="1"/>
    </xf>
    <xf numFmtId="4" fontId="13" fillId="11" borderId="5" xfId="0" applyNumberFormat="1" applyFont="1" applyFill="1" applyBorder="1"/>
    <xf numFmtId="0" fontId="8" fillId="9" borderId="5" xfId="0" applyFont="1" applyFill="1" applyBorder="1" applyAlignment="1">
      <alignment horizontal="left" wrapText="1"/>
    </xf>
    <xf numFmtId="49" fontId="8" fillId="9" borderId="5" xfId="0" applyNumberFormat="1" applyFont="1" applyFill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4" fillId="12" borderId="5" xfId="1" applyFont="1" applyFill="1" applyBorder="1" applyAlignment="1">
      <alignment horizontal="center"/>
    </xf>
    <xf numFmtId="0" fontId="4" fillId="12" borderId="4" xfId="1" applyFont="1" applyFill="1" applyBorder="1" applyAlignment="1">
      <alignment wrapText="1"/>
    </xf>
    <xf numFmtId="4" fontId="4" fillId="12" borderId="5" xfId="1" applyNumberFormat="1" applyFont="1" applyFill="1" applyBorder="1" applyAlignment="1">
      <alignment horizontal="right" wrapText="1"/>
    </xf>
    <xf numFmtId="4" fontId="7" fillId="12" borderId="5" xfId="1" applyNumberFormat="1" applyFont="1" applyFill="1" applyBorder="1"/>
    <xf numFmtId="4" fontId="4" fillId="12" borderId="5" xfId="1" applyNumberFormat="1" applyFont="1" applyFill="1" applyBorder="1"/>
    <xf numFmtId="0" fontId="4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wrapText="1"/>
    </xf>
    <xf numFmtId="4" fontId="4" fillId="13" borderId="5" xfId="1" applyNumberFormat="1" applyFont="1" applyFill="1" applyBorder="1" applyAlignment="1">
      <alignment horizontal="right"/>
    </xf>
    <xf numFmtId="4" fontId="7" fillId="13" borderId="5" xfId="1" applyNumberFormat="1" applyFont="1" applyFill="1" applyBorder="1"/>
    <xf numFmtId="0" fontId="7" fillId="13" borderId="5" xfId="1" applyFont="1" applyFill="1" applyBorder="1" applyAlignment="1">
      <alignment horizontal="center"/>
    </xf>
    <xf numFmtId="0" fontId="7" fillId="13" borderId="4" xfId="1" applyFont="1" applyFill="1" applyBorder="1" applyAlignment="1">
      <alignment wrapText="1"/>
    </xf>
    <xf numFmtId="4" fontId="7" fillId="13" borderId="5" xfId="1" applyNumberFormat="1" applyFont="1" applyFill="1" applyBorder="1" applyAlignment="1">
      <alignment horizontal="right"/>
    </xf>
    <xf numFmtId="0" fontId="3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left" wrapText="1"/>
    </xf>
    <xf numFmtId="0" fontId="6" fillId="13" borderId="5" xfId="1" applyFont="1" applyFill="1" applyBorder="1" applyAlignment="1">
      <alignment horizontal="center"/>
    </xf>
    <xf numFmtId="0" fontId="6" fillId="13" borderId="4" xfId="1" applyFont="1" applyFill="1" applyBorder="1" applyAlignment="1">
      <alignment wrapText="1"/>
    </xf>
    <xf numFmtId="4" fontId="6" fillId="13" borderId="5" xfId="1" applyNumberFormat="1" applyFont="1" applyFill="1" applyBorder="1" applyAlignment="1">
      <alignment horizontal="right"/>
    </xf>
    <xf numFmtId="4" fontId="22" fillId="13" borderId="5" xfId="1" applyNumberFormat="1" applyFont="1" applyFill="1" applyBorder="1"/>
    <xf numFmtId="0" fontId="31" fillId="11" borderId="5" xfId="1" applyFont="1" applyFill="1" applyBorder="1" applyAlignment="1">
      <alignment horizontal="center"/>
    </xf>
    <xf numFmtId="0" fontId="31" fillId="11" borderId="4" xfId="1" applyFont="1" applyFill="1" applyBorder="1" applyAlignment="1">
      <alignment horizontal="center" wrapText="1"/>
    </xf>
    <xf numFmtId="4" fontId="22" fillId="11" borderId="5" xfId="1" applyNumberFormat="1" applyFont="1" applyFill="1" applyBorder="1" applyAlignment="1">
      <alignment horizontal="right"/>
    </xf>
    <xf numFmtId="4" fontId="22" fillId="11" borderId="5" xfId="1" applyNumberFormat="1" applyFont="1" applyFill="1" applyBorder="1"/>
    <xf numFmtId="0" fontId="7" fillId="12" borderId="5" xfId="1" applyFont="1" applyFill="1" applyBorder="1" applyAlignment="1">
      <alignment horizontal="center"/>
    </xf>
    <xf numFmtId="0" fontId="7" fillId="12" borderId="4" xfId="1" applyFont="1" applyFill="1" applyBorder="1" applyAlignment="1">
      <alignment wrapText="1"/>
    </xf>
    <xf numFmtId="4" fontId="7" fillId="12" borderId="5" xfId="1" applyNumberFormat="1" applyFont="1" applyFill="1" applyBorder="1" applyAlignment="1">
      <alignment horizontal="right" wrapText="1"/>
    </xf>
    <xf numFmtId="0" fontId="6" fillId="5" borderId="5" xfId="1" applyFont="1" applyFill="1" applyBorder="1" applyAlignment="1">
      <alignment horizontal="center"/>
    </xf>
    <xf numFmtId="0" fontId="6" fillId="5" borderId="4" xfId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5" xfId="0" applyFont="1" applyBorder="1"/>
    <xf numFmtId="4" fontId="26" fillId="0" borderId="5" xfId="0" applyNumberFormat="1" applyFont="1" applyBorder="1"/>
    <xf numFmtId="0" fontId="8" fillId="0" borderId="2" xfId="0" applyFont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4" fontId="13" fillId="9" borderId="5" xfId="0" applyNumberFormat="1" applyFont="1" applyFill="1" applyBorder="1" applyAlignment="1">
      <alignment horizontal="right"/>
    </xf>
    <xf numFmtId="0" fontId="6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4" fontId="6" fillId="6" borderId="5" xfId="0" applyNumberFormat="1" applyFont="1" applyFill="1" applyBorder="1" applyAlignment="1">
      <alignment horizontal="right"/>
    </xf>
    <xf numFmtId="4" fontId="6" fillId="6" borderId="5" xfId="0" applyNumberFormat="1" applyFont="1" applyFill="1" applyBorder="1"/>
    <xf numFmtId="0" fontId="41" fillId="0" borderId="16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165" fontId="40" fillId="0" borderId="33" xfId="0" applyNumberFormat="1" applyFont="1" applyBorder="1" applyAlignment="1">
      <alignment horizontal="right" vertical="top" wrapText="1"/>
    </xf>
    <xf numFmtId="165" fontId="40" fillId="0" borderId="36" xfId="0" applyNumberFormat="1" applyFont="1" applyBorder="1" applyAlignment="1">
      <alignment horizontal="right" vertical="top" wrapText="1"/>
    </xf>
    <xf numFmtId="0" fontId="8" fillId="9" borderId="5" xfId="0" applyNumberFormat="1" applyFont="1" applyFill="1" applyBorder="1" applyAlignment="1">
      <alignment horizontal="center" wrapText="1"/>
    </xf>
    <xf numFmtId="0" fontId="8" fillId="9" borderId="5" xfId="0" applyFont="1" applyFill="1" applyBorder="1" applyAlignment="1">
      <alignment wrapText="1"/>
    </xf>
    <xf numFmtId="4" fontId="8" fillId="9" borderId="5" xfId="0" applyNumberFormat="1" applyFont="1" applyFill="1" applyBorder="1"/>
    <xf numFmtId="0" fontId="6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left"/>
    </xf>
    <xf numFmtId="4" fontId="6" fillId="11" borderId="5" xfId="0" applyNumberFormat="1" applyFont="1" applyFill="1" applyBorder="1"/>
    <xf numFmtId="4" fontId="7" fillId="11" borderId="5" xfId="0" applyNumberFormat="1" applyFont="1" applyFill="1" applyBorder="1" applyAlignment="1">
      <alignment wrapText="1"/>
    </xf>
    <xf numFmtId="0" fontId="4" fillId="13" borderId="5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left"/>
    </xf>
    <xf numFmtId="4" fontId="4" fillId="13" borderId="5" xfId="0" applyNumberFormat="1" applyFont="1" applyFill="1" applyBorder="1"/>
    <xf numFmtId="4" fontId="4" fillId="13" borderId="5" xfId="0" applyNumberFormat="1" applyFont="1" applyFill="1" applyBorder="1" applyAlignment="1">
      <alignment wrapText="1"/>
    </xf>
    <xf numFmtId="0" fontId="4" fillId="13" borderId="4" xfId="0" applyFont="1" applyFill="1" applyBorder="1"/>
    <xf numFmtId="0" fontId="4" fillId="13" borderId="4" xfId="0" applyFont="1" applyFill="1" applyBorder="1" applyAlignment="1">
      <alignment wrapText="1"/>
    </xf>
    <xf numFmtId="0" fontId="7" fillId="13" borderId="5" xfId="0" applyFont="1" applyFill="1" applyBorder="1" applyAlignment="1">
      <alignment horizontal="center"/>
    </xf>
    <xf numFmtId="0" fontId="7" fillId="13" borderId="4" xfId="0" applyFont="1" applyFill="1" applyBorder="1" applyAlignment="1">
      <alignment wrapText="1"/>
    </xf>
    <xf numFmtId="4" fontId="11" fillId="13" borderId="5" xfId="0" applyNumberFormat="1" applyFont="1" applyFill="1" applyBorder="1" applyAlignment="1">
      <alignment wrapText="1"/>
    </xf>
    <xf numFmtId="0" fontId="6" fillId="11" borderId="4" xfId="0" applyFont="1" applyFill="1" applyBorder="1" applyAlignment="1">
      <alignment wrapText="1"/>
    </xf>
    <xf numFmtId="0" fontId="10" fillId="13" borderId="5" xfId="0" applyFont="1" applyFill="1" applyBorder="1" applyAlignment="1">
      <alignment horizontal="center"/>
    </xf>
    <xf numFmtId="0" fontId="10" fillId="13" borderId="4" xfId="0" applyFont="1" applyFill="1" applyBorder="1" applyAlignment="1">
      <alignment wrapText="1"/>
    </xf>
    <xf numFmtId="4" fontId="10" fillId="13" borderId="5" xfId="0" applyNumberFormat="1" applyFont="1" applyFill="1" applyBorder="1"/>
    <xf numFmtId="4" fontId="10" fillId="13" borderId="5" xfId="0" applyNumberFormat="1" applyFont="1" applyFill="1" applyBorder="1" applyAlignment="1">
      <alignment wrapText="1"/>
    </xf>
    <xf numFmtId="0" fontId="12" fillId="0" borderId="0" xfId="0" applyFont="1" applyBorder="1"/>
    <xf numFmtId="49" fontId="5" fillId="10" borderId="5" xfId="0" applyNumberFormat="1" applyFont="1" applyFill="1" applyBorder="1" applyAlignment="1">
      <alignment horizontal="left"/>
    </xf>
    <xf numFmtId="0" fontId="5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wrapText="1"/>
    </xf>
    <xf numFmtId="4" fontId="5" fillId="10" borderId="5" xfId="0" applyNumberFormat="1" applyFont="1" applyFill="1" applyBorder="1"/>
    <xf numFmtId="4" fontId="8" fillId="10" borderId="5" xfId="0" applyNumberFormat="1" applyFont="1" applyFill="1" applyBorder="1"/>
    <xf numFmtId="49" fontId="2" fillId="10" borderId="5" xfId="0" applyNumberFormat="1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2" fillId="10" borderId="5" xfId="0" applyFont="1" applyFill="1" applyBorder="1" applyAlignment="1">
      <alignment wrapText="1"/>
    </xf>
    <xf numFmtId="4" fontId="2" fillId="10" borderId="5" xfId="0" applyNumberFormat="1" applyFont="1" applyFill="1" applyBorder="1"/>
    <xf numFmtId="0" fontId="32" fillId="11" borderId="1" xfId="0" applyFont="1" applyFill="1" applyBorder="1" applyAlignment="1">
      <alignment horizontal="center" vertical="center"/>
    </xf>
    <xf numFmtId="0" fontId="38" fillId="11" borderId="8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wrapText="1"/>
    </xf>
    <xf numFmtId="0" fontId="16" fillId="11" borderId="4" xfId="0" applyFont="1" applyFill="1" applyBorder="1" applyAlignment="1">
      <alignment horizontal="center" wrapText="1"/>
    </xf>
    <xf numFmtId="4" fontId="6" fillId="11" borderId="5" xfId="0" applyNumberFormat="1" applyFont="1" applyFill="1" applyBorder="1" applyAlignment="1">
      <alignment wrapText="1"/>
    </xf>
    <xf numFmtId="0" fontId="32" fillId="11" borderId="1" xfId="1" applyFont="1" applyFill="1" applyBorder="1" applyAlignment="1">
      <alignment horizontal="center" vertical="center"/>
    </xf>
    <xf numFmtId="0" fontId="38" fillId="11" borderId="1" xfId="1" applyFont="1" applyFill="1" applyBorder="1" applyAlignment="1">
      <alignment horizontal="center" vertical="center"/>
    </xf>
    <xf numFmtId="4" fontId="38" fillId="11" borderId="1" xfId="1" applyNumberFormat="1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 vertical="center"/>
    </xf>
    <xf numFmtId="0" fontId="32" fillId="11" borderId="11" xfId="0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 wrapText="1"/>
    </xf>
    <xf numFmtId="4" fontId="32" fillId="11" borderId="1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4" fontId="6" fillId="8" borderId="5" xfId="0" applyNumberFormat="1" applyFont="1" applyFill="1" applyBorder="1" applyAlignment="1">
      <alignment wrapText="1"/>
    </xf>
    <xf numFmtId="0" fontId="5" fillId="9" borderId="5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wrapText="1"/>
    </xf>
    <xf numFmtId="4" fontId="5" fillId="9" borderId="5" xfId="0" applyNumberFormat="1" applyFont="1" applyFill="1" applyBorder="1"/>
    <xf numFmtId="49" fontId="5" fillId="9" borderId="5" xfId="0" applyNumberFormat="1" applyFont="1" applyFill="1" applyBorder="1" applyAlignment="1">
      <alignment horizontal="left" wrapText="1"/>
    </xf>
    <xf numFmtId="0" fontId="5" fillId="9" borderId="5" xfId="0" applyNumberFormat="1" applyFont="1" applyFill="1" applyBorder="1" applyAlignment="1">
      <alignment horizontal="center" wrapText="1"/>
    </xf>
    <xf numFmtId="4" fontId="5" fillId="9" borderId="5" xfId="0" applyNumberFormat="1" applyFont="1" applyFill="1" applyBorder="1" applyAlignment="1">
      <alignment wrapText="1"/>
    </xf>
    <xf numFmtId="4" fontId="8" fillId="9" borderId="5" xfId="0" applyNumberFormat="1" applyFont="1" applyFill="1" applyBorder="1" applyAlignment="1">
      <alignment wrapText="1"/>
    </xf>
    <xf numFmtId="0" fontId="13" fillId="9" borderId="5" xfId="0" applyFont="1" applyFill="1" applyBorder="1" applyAlignment="1">
      <alignment horizontal="left" wrapText="1"/>
    </xf>
    <xf numFmtId="0" fontId="12" fillId="9" borderId="5" xfId="0" applyFont="1" applyFill="1" applyBorder="1" applyAlignment="1">
      <alignment wrapText="1"/>
    </xf>
    <xf numFmtId="4" fontId="13" fillId="9" borderId="5" xfId="0" applyNumberFormat="1" applyFont="1" applyFill="1" applyBorder="1" applyAlignment="1">
      <alignment wrapText="1"/>
    </xf>
    <xf numFmtId="166" fontId="13" fillId="9" borderId="5" xfId="0" applyNumberFormat="1" applyFont="1" applyFill="1" applyBorder="1" applyAlignment="1">
      <alignment horizontal="right"/>
    </xf>
    <xf numFmtId="49" fontId="5" fillId="9" borderId="5" xfId="0" applyNumberFormat="1" applyFont="1" applyFill="1" applyBorder="1" applyAlignment="1">
      <alignment horizontal="left"/>
    </xf>
    <xf numFmtId="0" fontId="5" fillId="9" borderId="5" xfId="0" applyFont="1" applyFill="1" applyBorder="1" applyAlignment="1">
      <alignment horizontal="center"/>
    </xf>
    <xf numFmtId="0" fontId="32" fillId="11" borderId="8" xfId="0" applyFont="1" applyFill="1" applyBorder="1" applyAlignment="1">
      <alignment horizontal="center" vertical="center"/>
    </xf>
    <xf numFmtId="0" fontId="41" fillId="0" borderId="45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13" fillId="9" borderId="48" xfId="0" applyFont="1" applyFill="1" applyBorder="1" applyAlignment="1">
      <alignment horizontal="left" wrapText="1"/>
    </xf>
    <xf numFmtId="0" fontId="13" fillId="9" borderId="49" xfId="0" applyNumberFormat="1" applyFont="1" applyFill="1" applyBorder="1" applyAlignment="1">
      <alignment horizontal="center" wrapText="1"/>
    </xf>
    <xf numFmtId="0" fontId="8" fillId="9" borderId="50" xfId="0" applyFont="1" applyFill="1" applyBorder="1" applyAlignment="1">
      <alignment wrapText="1"/>
    </xf>
    <xf numFmtId="4" fontId="13" fillId="9" borderId="4" xfId="0" applyNumberFormat="1" applyFont="1" applyFill="1" applyBorder="1"/>
    <xf numFmtId="0" fontId="1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3" fillId="10" borderId="5" xfId="0" applyFont="1" applyFill="1" applyBorder="1" applyAlignment="1">
      <alignment horizontal="left" wrapText="1"/>
    </xf>
    <xf numFmtId="0" fontId="13" fillId="10" borderId="5" xfId="0" applyNumberFormat="1" applyFont="1" applyFill="1" applyBorder="1" applyAlignment="1">
      <alignment horizontal="center" wrapText="1"/>
    </xf>
    <xf numFmtId="0" fontId="8" fillId="10" borderId="5" xfId="0" applyFont="1" applyFill="1" applyBorder="1" applyAlignment="1">
      <alignment wrapText="1"/>
    </xf>
    <xf numFmtId="4" fontId="13" fillId="10" borderId="5" xfId="0" applyNumberFormat="1" applyFont="1" applyFill="1" applyBorder="1"/>
    <xf numFmtId="49" fontId="13" fillId="9" borderId="5" xfId="0" applyNumberFormat="1" applyFont="1" applyFill="1" applyBorder="1" applyAlignment="1">
      <alignment horizontal="left" wrapText="1"/>
    </xf>
    <xf numFmtId="0" fontId="8" fillId="9" borderId="5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8" fillId="9" borderId="5" xfId="0" applyFont="1" applyFill="1" applyBorder="1"/>
    <xf numFmtId="49" fontId="4" fillId="14" borderId="5" xfId="0" applyNumberFormat="1" applyFont="1" applyFill="1" applyBorder="1" applyAlignment="1">
      <alignment horizontal="left"/>
    </xf>
    <xf numFmtId="0" fontId="4" fillId="14" borderId="4" xfId="0" applyFont="1" applyFill="1" applyBorder="1" applyAlignment="1">
      <alignment horizontal="center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49" fontId="4" fillId="15" borderId="5" xfId="0" applyNumberFormat="1" applyFont="1" applyFill="1" applyBorder="1" applyAlignment="1">
      <alignment horizontal="left"/>
    </xf>
    <xf numFmtId="0" fontId="4" fillId="15" borderId="4" xfId="0" applyFont="1" applyFill="1" applyBorder="1" applyAlignment="1">
      <alignment horizontal="center"/>
    </xf>
    <xf numFmtId="0" fontId="4" fillId="15" borderId="5" xfId="0" applyFont="1" applyFill="1" applyBorder="1" applyAlignment="1">
      <alignment wrapText="1"/>
    </xf>
    <xf numFmtId="4" fontId="4" fillId="15" borderId="5" xfId="0" applyNumberFormat="1" applyFont="1" applyFill="1" applyBorder="1"/>
    <xf numFmtId="0" fontId="4" fillId="15" borderId="2" xfId="0" applyFont="1" applyFill="1" applyBorder="1" applyAlignment="1">
      <alignment horizontal="left"/>
    </xf>
    <xf numFmtId="0" fontId="4" fillId="15" borderId="5" xfId="0" applyFont="1" applyFill="1" applyBorder="1" applyAlignment="1">
      <alignment horizontal="center"/>
    </xf>
    <xf numFmtId="4" fontId="4" fillId="15" borderId="5" xfId="0" applyNumberFormat="1" applyFont="1" applyFill="1" applyBorder="1" applyAlignment="1">
      <alignment horizontal="right"/>
    </xf>
    <xf numFmtId="0" fontId="7" fillId="14" borderId="5" xfId="0" applyFont="1" applyFill="1" applyBorder="1" applyAlignment="1">
      <alignment horizontal="left" wrapText="1"/>
    </xf>
    <xf numFmtId="0" fontId="7" fillId="14" borderId="4" xfId="0" applyFont="1" applyFill="1" applyBorder="1" applyAlignment="1">
      <alignment horizontal="center" wrapText="1"/>
    </xf>
    <xf numFmtId="0" fontId="7" fillId="14" borderId="5" xfId="0" applyFont="1" applyFill="1" applyBorder="1" applyAlignment="1">
      <alignment wrapText="1"/>
    </xf>
    <xf numFmtId="4" fontId="7" fillId="14" borderId="5" xfId="0" applyNumberFormat="1" applyFont="1" applyFill="1" applyBorder="1"/>
    <xf numFmtId="0" fontId="7" fillId="14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left" wrapText="1"/>
    </xf>
    <xf numFmtId="0" fontId="7" fillId="16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wrapText="1"/>
    </xf>
    <xf numFmtId="4" fontId="7" fillId="16" borderId="5" xfId="0" applyNumberFormat="1" applyFont="1" applyFill="1" applyBorder="1"/>
    <xf numFmtId="4" fontId="33" fillId="14" borderId="5" xfId="0" applyNumberFormat="1" applyFont="1" applyFill="1" applyBorder="1"/>
    <xf numFmtId="165" fontId="8" fillId="5" borderId="5" xfId="0" applyNumberFormat="1" applyFont="1" applyFill="1" applyBorder="1"/>
    <xf numFmtId="0" fontId="19" fillId="14" borderId="5" xfId="0" applyFont="1" applyFill="1" applyBorder="1"/>
    <xf numFmtId="0" fontId="19" fillId="14" borderId="5" xfId="0" applyFont="1" applyFill="1" applyBorder="1" applyAlignment="1">
      <alignment horizontal="center"/>
    </xf>
    <xf numFmtId="0" fontId="19" fillId="14" borderId="5" xfId="0" applyFont="1" applyFill="1" applyBorder="1" applyAlignment="1">
      <alignment wrapText="1"/>
    </xf>
    <xf numFmtId="165" fontId="19" fillId="14" borderId="5" xfId="0" applyNumberFormat="1" applyFont="1" applyFill="1" applyBorder="1"/>
    <xf numFmtId="0" fontId="3" fillId="14" borderId="2" xfId="0" applyFont="1" applyFill="1" applyBorder="1" applyAlignment="1">
      <alignment horizontal="left"/>
    </xf>
    <xf numFmtId="0" fontId="3" fillId="14" borderId="5" xfId="0" applyFont="1" applyFill="1" applyBorder="1" applyAlignment="1">
      <alignment horizontal="center"/>
    </xf>
    <xf numFmtId="0" fontId="3" fillId="14" borderId="5" xfId="0" applyFont="1" applyFill="1" applyBorder="1" applyAlignment="1">
      <alignment wrapText="1"/>
    </xf>
    <xf numFmtId="4" fontId="3" fillId="14" borderId="5" xfId="0" applyNumberFormat="1" applyFont="1" applyFill="1" applyBorder="1"/>
    <xf numFmtId="0" fontId="3" fillId="0" borderId="5" xfId="0" applyFont="1" applyBorder="1"/>
    <xf numFmtId="0" fontId="13" fillId="9" borderId="5" xfId="0" applyFont="1" applyFill="1" applyBorder="1" applyAlignment="1">
      <alignment horizontal="left"/>
    </xf>
    <xf numFmtId="0" fontId="13" fillId="9" borderId="5" xfId="0" applyFont="1" applyFill="1" applyBorder="1"/>
    <xf numFmtId="165" fontId="13" fillId="9" borderId="5" xfId="0" applyNumberFormat="1" applyFont="1" applyFill="1" applyBorder="1"/>
    <xf numFmtId="4" fontId="5" fillId="0" borderId="0" xfId="0" applyNumberFormat="1" applyFont="1" applyBorder="1" applyAlignment="1">
      <alignment horizontal="center" vertical="center"/>
    </xf>
    <xf numFmtId="0" fontId="42" fillId="0" borderId="18" xfId="0" applyFont="1" applyBorder="1" applyAlignment="1">
      <alignment horizontal="left" vertical="top" wrapText="1"/>
    </xf>
    <xf numFmtId="165" fontId="40" fillId="0" borderId="16" xfId="0" applyNumberFormat="1" applyFont="1" applyBorder="1" applyAlignment="1">
      <alignment horizontal="right" vertical="top" wrapText="1"/>
    </xf>
    <xf numFmtId="0" fontId="40" fillId="0" borderId="33" xfId="0" applyFont="1" applyBorder="1" applyAlignment="1">
      <alignment horizontal="left" vertical="top" wrapText="1"/>
    </xf>
    <xf numFmtId="4" fontId="40" fillId="0" borderId="29" xfId="0" applyNumberFormat="1" applyFont="1" applyBorder="1" applyAlignment="1">
      <alignment horizontal="right" vertical="top" wrapText="1"/>
    </xf>
    <xf numFmtId="4" fontId="13" fillId="5" borderId="5" xfId="0" applyNumberFormat="1" applyFont="1" applyFill="1" applyBorder="1" applyAlignment="1">
      <alignment horizontal="right"/>
    </xf>
    <xf numFmtId="4" fontId="37" fillId="9" borderId="5" xfId="0" applyNumberFormat="1" applyFont="1" applyFill="1" applyBorder="1"/>
    <xf numFmtId="4" fontId="37" fillId="0" borderId="5" xfId="0" applyNumberFormat="1" applyFont="1" applyBorder="1"/>
    <xf numFmtId="4" fontId="19" fillId="14" borderId="5" xfId="0" applyNumberFormat="1" applyFont="1" applyFill="1" applyBorder="1"/>
    <xf numFmtId="0" fontId="8" fillId="10" borderId="5" xfId="0" applyFont="1" applyFill="1" applyBorder="1" applyAlignment="1">
      <alignment horizontal="center"/>
    </xf>
    <xf numFmtId="0" fontId="8" fillId="10" borderId="4" xfId="0" applyFont="1" applyFill="1" applyBorder="1" applyAlignment="1">
      <alignment wrapText="1"/>
    </xf>
    <xf numFmtId="49" fontId="49" fillId="0" borderId="0" xfId="0" applyNumberFormat="1" applyFont="1" applyAlignment="1">
      <alignment horizontal="right"/>
    </xf>
    <xf numFmtId="0" fontId="8" fillId="5" borderId="2" xfId="0" applyFont="1" applyFill="1" applyBorder="1" applyAlignment="1">
      <alignment horizontal="left"/>
    </xf>
    <xf numFmtId="0" fontId="42" fillId="0" borderId="34" xfId="0" applyFont="1" applyBorder="1" applyAlignment="1">
      <alignment horizontal="left" vertical="top" wrapText="1"/>
    </xf>
    <xf numFmtId="0" fontId="43" fillId="0" borderId="34" xfId="0" applyFont="1" applyBorder="1" applyAlignment="1">
      <alignment horizontal="left" vertical="top" wrapText="1"/>
    </xf>
    <xf numFmtId="0" fontId="40" fillId="0" borderId="51" xfId="0" applyFont="1" applyBorder="1" applyAlignment="1">
      <alignment horizontal="left" vertical="top" wrapText="1"/>
    </xf>
    <xf numFmtId="4" fontId="40" fillId="0" borderId="51" xfId="0" applyNumberFormat="1" applyFont="1" applyBorder="1" applyAlignment="1">
      <alignment horizontal="right" vertical="top" wrapText="1"/>
    </xf>
    <xf numFmtId="165" fontId="40" fillId="0" borderId="43" xfId="0" applyNumberFormat="1" applyFont="1" applyBorder="1" applyAlignment="1">
      <alignment horizontal="right" vertical="top" wrapText="1"/>
    </xf>
    <xf numFmtId="0" fontId="0" fillId="10" borderId="0" xfId="0" applyFill="1"/>
    <xf numFmtId="4" fontId="13" fillId="10" borderId="5" xfId="0" applyNumberFormat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4" fontId="38" fillId="11" borderId="1" xfId="0" applyNumberFormat="1" applyFont="1" applyFill="1" applyBorder="1" applyAlignment="1">
      <alignment horizontal="center" vertical="center" wrapText="1"/>
    </xf>
    <xf numFmtId="0" fontId="38" fillId="11" borderId="1" xfId="1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left" wrapText="1"/>
    </xf>
    <xf numFmtId="0" fontId="13" fillId="17" borderId="5" xfId="0" applyFont="1" applyFill="1" applyBorder="1" applyAlignment="1">
      <alignment horizontal="center" wrapText="1"/>
    </xf>
    <xf numFmtId="0" fontId="8" fillId="17" borderId="5" xfId="0" applyFont="1" applyFill="1" applyBorder="1" applyAlignment="1">
      <alignment wrapText="1"/>
    </xf>
    <xf numFmtId="4" fontId="8" fillId="17" borderId="5" xfId="0" applyNumberFormat="1" applyFont="1" applyFill="1" applyBorder="1" applyAlignment="1">
      <alignment wrapText="1"/>
    </xf>
    <xf numFmtId="0" fontId="0" fillId="0" borderId="34" xfId="0" applyBorder="1"/>
    <xf numFmtId="0" fontId="5" fillId="0" borderId="34" xfId="0" applyFont="1" applyBorder="1" applyAlignment="1">
      <alignment wrapText="1"/>
    </xf>
    <xf numFmtId="0" fontId="10" fillId="0" borderId="5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0" fillId="0" borderId="55" xfId="0" applyBorder="1"/>
    <xf numFmtId="4" fontId="3" fillId="0" borderId="56" xfId="0" applyNumberFormat="1" applyFont="1" applyBorder="1" applyAlignment="1"/>
    <xf numFmtId="4" fontId="3" fillId="0" borderId="56" xfId="0" applyNumberFormat="1" applyFont="1" applyBorder="1"/>
    <xf numFmtId="0" fontId="5" fillId="0" borderId="57" xfId="0" applyFont="1" applyBorder="1"/>
    <xf numFmtId="0" fontId="10" fillId="0" borderId="58" xfId="0" applyFont="1" applyBorder="1"/>
    <xf numFmtId="4" fontId="10" fillId="0" borderId="58" xfId="0" applyNumberFormat="1" applyFont="1" applyBorder="1"/>
    <xf numFmtId="4" fontId="10" fillId="0" borderId="59" xfId="0" applyNumberFormat="1" applyFont="1" applyBorder="1"/>
    <xf numFmtId="0" fontId="5" fillId="0" borderId="12" xfId="0" applyFont="1" applyBorder="1" applyAlignment="1">
      <alignment horizontal="center" wrapText="1"/>
    </xf>
    <xf numFmtId="0" fontId="5" fillId="0" borderId="58" xfId="0" applyFont="1" applyBorder="1"/>
    <xf numFmtId="4" fontId="8" fillId="0" borderId="34" xfId="0" applyNumberFormat="1" applyFont="1" applyBorder="1"/>
    <xf numFmtId="165" fontId="13" fillId="0" borderId="34" xfId="0" applyNumberFormat="1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41" fillId="0" borderId="14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4" fontId="42" fillId="0" borderId="0" xfId="0" applyNumberFormat="1" applyFont="1" applyAlignment="1">
      <alignment horizontal="right" vertical="top" wrapText="1"/>
    </xf>
    <xf numFmtId="0" fontId="40" fillId="0" borderId="0" xfId="0" applyFont="1" applyAlignment="1">
      <alignment horizontal="right" vertical="top" wrapText="1"/>
    </xf>
    <xf numFmtId="0" fontId="0" fillId="0" borderId="0" xfId="0" applyAlignment="1">
      <alignment horizontal="center" wrapText="1"/>
    </xf>
    <xf numFmtId="0" fontId="40" fillId="0" borderId="27" xfId="0" applyFont="1" applyBorder="1" applyAlignment="1">
      <alignment horizontal="lef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right" vertical="top" wrapText="1"/>
    </xf>
    <xf numFmtId="0" fontId="40" fillId="0" borderId="21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right" vertical="top" wrapText="1"/>
    </xf>
    <xf numFmtId="4" fontId="42" fillId="0" borderId="33" xfId="0" applyNumberFormat="1" applyFont="1" applyBorder="1" applyAlignment="1">
      <alignment horizontal="right" vertical="top" wrapText="1"/>
    </xf>
    <xf numFmtId="4" fontId="42" fillId="0" borderId="2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right" vertical="top" wrapText="1"/>
    </xf>
    <xf numFmtId="4" fontId="42" fillId="0" borderId="0" xfId="0" applyNumberFormat="1" applyFont="1" applyBorder="1" applyAlignment="1">
      <alignment horizontal="right" vertical="top" wrapText="1"/>
    </xf>
    <xf numFmtId="4" fontId="3" fillId="0" borderId="59" xfId="0" applyNumberFormat="1" applyFont="1" applyBorder="1"/>
    <xf numFmtId="0" fontId="8" fillId="9" borderId="2" xfId="0" applyFont="1" applyFill="1" applyBorder="1" applyAlignment="1">
      <alignment horizontal="left" wrapText="1"/>
    </xf>
    <xf numFmtId="4" fontId="8" fillId="9" borderId="4" xfId="0" applyNumberFormat="1" applyFont="1" applyFill="1" applyBorder="1"/>
    <xf numFmtId="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0" fillId="0" borderId="0" xfId="0" applyAlignment="1"/>
    <xf numFmtId="4" fontId="40" fillId="0" borderId="32" xfId="0" applyNumberFormat="1" applyFont="1" applyBorder="1" applyAlignment="1">
      <alignment horizontal="right" vertical="top" wrapText="1"/>
    </xf>
    <xf numFmtId="4" fontId="3" fillId="0" borderId="58" xfId="0" applyNumberFormat="1" applyFont="1" applyBorder="1"/>
    <xf numFmtId="165" fontId="13" fillId="9" borderId="5" xfId="0" applyNumberFormat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4" fontId="14" fillId="0" borderId="5" xfId="0" applyNumberFormat="1" applyFont="1" applyBorder="1" applyAlignment="1">
      <alignment horizontal="center" wrapText="1"/>
    </xf>
    <xf numFmtId="49" fontId="13" fillId="11" borderId="5" xfId="0" applyNumberFormat="1" applyFont="1" applyFill="1" applyBorder="1" applyAlignment="1">
      <alignment horizontal="left" wrapText="1"/>
    </xf>
    <xf numFmtId="0" fontId="13" fillId="11" borderId="4" xfId="0" applyFont="1" applyFill="1" applyBorder="1" applyAlignment="1">
      <alignment horizontal="center" wrapText="1"/>
    </xf>
    <xf numFmtId="4" fontId="13" fillId="11" borderId="5" xfId="0" applyNumberFormat="1" applyFont="1" applyFill="1" applyBorder="1" applyAlignment="1">
      <alignment wrapText="1"/>
    </xf>
    <xf numFmtId="4" fontId="8" fillId="11" borderId="5" xfId="0" applyNumberFormat="1" applyFont="1" applyFill="1" applyBorder="1" applyAlignment="1">
      <alignment wrapText="1"/>
    </xf>
    <xf numFmtId="0" fontId="26" fillId="0" borderId="5" xfId="0" applyFont="1" applyBorder="1" applyAlignment="1">
      <alignment horizont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16" xfId="0" applyFont="1" applyBorder="1" applyAlignment="1">
      <alignment horizontal="left" vertical="top" wrapText="1"/>
    </xf>
    <xf numFmtId="4" fontId="40" fillId="0" borderId="16" xfId="0" applyNumberFormat="1" applyFont="1" applyBorder="1" applyAlignment="1">
      <alignment horizontal="right" vertical="top" wrapText="1"/>
    </xf>
    <xf numFmtId="0" fontId="48" fillId="0" borderId="26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 wrapText="1"/>
    </xf>
    <xf numFmtId="0" fontId="48" fillId="0" borderId="38" xfId="0" applyFont="1" applyBorder="1" applyAlignment="1">
      <alignment horizontal="right" vertical="top" wrapText="1"/>
    </xf>
    <xf numFmtId="0" fontId="40" fillId="0" borderId="20" xfId="0" applyFont="1" applyBorder="1" applyAlignment="1">
      <alignment horizontal="left" vertical="top" wrapText="1"/>
    </xf>
    <xf numFmtId="0" fontId="40" fillId="0" borderId="61" xfId="0" applyFont="1" applyBorder="1" applyAlignment="1">
      <alignment horizontal="left" vertical="top" wrapText="1"/>
    </xf>
    <xf numFmtId="0" fontId="42" fillId="0" borderId="29" xfId="0" applyFont="1" applyBorder="1" applyAlignment="1">
      <alignment horizontal="left" vertical="top" wrapText="1"/>
    </xf>
    <xf numFmtId="165" fontId="40" fillId="0" borderId="31" xfId="0" applyNumberFormat="1" applyFont="1" applyBorder="1" applyAlignment="1">
      <alignment horizontal="right" vertical="top" wrapText="1"/>
    </xf>
    <xf numFmtId="0" fontId="40" fillId="0" borderId="43" xfId="0" applyFont="1" applyBorder="1" applyAlignment="1">
      <alignment horizontal="left" vertical="top" wrapText="1"/>
    </xf>
    <xf numFmtId="165" fontId="40" fillId="0" borderId="3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64" fontId="14" fillId="0" borderId="0" xfId="0" applyNumberFormat="1" applyFont="1" applyBorder="1" applyAlignment="1">
      <alignment horizontal="left" wrapText="1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5" fillId="0" borderId="0" xfId="0" applyFont="1" applyBorder="1" applyAlignment="1">
      <alignment wrapText="1"/>
    </xf>
    <xf numFmtId="0" fontId="0" fillId="0" borderId="0" xfId="0" applyAlignment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0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0" fillId="0" borderId="26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37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52" xfId="0" applyFont="1" applyBorder="1" applyAlignment="1">
      <alignment horizontal="left" vertical="top" wrapText="1"/>
    </xf>
    <xf numFmtId="0" fontId="40" fillId="0" borderId="60" xfId="0" applyFont="1" applyBorder="1" applyAlignment="1">
      <alignment horizontal="left" vertical="top" wrapText="1"/>
    </xf>
    <xf numFmtId="0" fontId="47" fillId="0" borderId="29" xfId="0" applyFont="1" applyBorder="1" applyAlignment="1">
      <alignment horizontal="left" vertical="top" wrapText="1"/>
    </xf>
    <xf numFmtId="0" fontId="47" fillId="0" borderId="30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left" vertical="top" wrapText="1"/>
    </xf>
    <xf numFmtId="0" fontId="41" fillId="0" borderId="14" xfId="0" applyFont="1" applyBorder="1" applyAlignment="1">
      <alignment horizontal="center" vertical="center" wrapText="1"/>
    </xf>
    <xf numFmtId="0" fontId="41" fillId="0" borderId="46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47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42" fillId="0" borderId="18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right" vertical="top" wrapText="1"/>
    </xf>
    <xf numFmtId="0" fontId="42" fillId="0" borderId="30" xfId="0" applyFont="1" applyBorder="1" applyAlignment="1">
      <alignment horizontal="right" vertical="top" wrapText="1"/>
    </xf>
    <xf numFmtId="0" fontId="42" fillId="0" borderId="31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41" fillId="0" borderId="23" xfId="0" applyFont="1" applyBorder="1" applyAlignment="1">
      <alignment horizontal="left" vertical="top" wrapText="1"/>
    </xf>
    <xf numFmtId="0" fontId="42" fillId="0" borderId="25" xfId="0" applyFont="1" applyBorder="1" applyAlignment="1">
      <alignment horizontal="left" vertical="top" wrapText="1"/>
    </xf>
    <xf numFmtId="0" fontId="42" fillId="0" borderId="17" xfId="0" applyFont="1" applyBorder="1" applyAlignment="1">
      <alignment horizontal="left" vertical="top" wrapText="1"/>
    </xf>
    <xf numFmtId="0" fontId="41" fillId="0" borderId="29" xfId="0" applyFont="1" applyBorder="1" applyAlignment="1">
      <alignment horizontal="left" vertical="top" wrapText="1"/>
    </xf>
    <xf numFmtId="0" fontId="41" fillId="0" borderId="30" xfId="0" applyFont="1" applyBorder="1" applyAlignment="1">
      <alignment horizontal="left" vertical="top" wrapText="1"/>
    </xf>
    <xf numFmtId="0" fontId="41" fillId="0" borderId="33" xfId="0" applyFont="1" applyBorder="1" applyAlignment="1">
      <alignment horizontal="lef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2" fillId="0" borderId="35" xfId="0" applyFont="1" applyBorder="1" applyAlignment="1">
      <alignment horizontal="right" vertical="top" wrapText="1"/>
    </xf>
    <xf numFmtId="0" fontId="42" fillId="0" borderId="23" xfId="0" applyFont="1" applyBorder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2" fillId="0" borderId="33" xfId="0" applyFont="1" applyBorder="1" applyAlignment="1">
      <alignment horizontal="right" vertical="top" wrapText="1"/>
    </xf>
    <xf numFmtId="0" fontId="12" fillId="0" borderId="0" xfId="0" applyFont="1" applyAlignment="1">
      <alignment horizontal="right" wrapText="1"/>
    </xf>
  </cellXfs>
  <cellStyles count="2">
    <cellStyle name="Normal 2" xfId="1"/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9"/>
  <sheetViews>
    <sheetView tabSelected="1" workbookViewId="0">
      <selection activeCell="B7" sqref="B7:G8"/>
    </sheetView>
  </sheetViews>
  <sheetFormatPr defaultRowHeight="14.4"/>
  <cols>
    <col min="1" max="1" width="3.109375" customWidth="1"/>
    <col min="2" max="2" width="2.33203125" customWidth="1"/>
    <col min="3" max="3" width="4" customWidth="1"/>
    <col min="4" max="4" width="26.44140625" customWidth="1"/>
    <col min="5" max="5" width="16.33203125" customWidth="1"/>
    <col min="6" max="6" width="18" customWidth="1"/>
    <col min="7" max="7" width="18.88671875" customWidth="1"/>
    <col min="8" max="8" width="12.6640625" bestFit="1" customWidth="1"/>
  </cols>
  <sheetData>
    <row r="1" spans="2:8">
      <c r="G1" s="607"/>
    </row>
    <row r="2" spans="2:8">
      <c r="G2" s="607"/>
    </row>
    <row r="3" spans="2:8">
      <c r="B3" t="s">
        <v>590</v>
      </c>
    </row>
    <row r="4" spans="2:8">
      <c r="B4" t="s">
        <v>591</v>
      </c>
    </row>
    <row r="5" spans="2:8">
      <c r="B5" s="697" t="s">
        <v>659</v>
      </c>
      <c r="C5" s="697"/>
      <c r="D5" s="697"/>
      <c r="E5" s="697"/>
      <c r="F5" s="697"/>
      <c r="G5" s="697"/>
    </row>
    <row r="6" spans="2:8">
      <c r="B6" s="414"/>
    </row>
    <row r="7" spans="2:8">
      <c r="B7" s="698" t="s">
        <v>736</v>
      </c>
      <c r="C7" s="699"/>
      <c r="D7" s="699"/>
      <c r="E7" s="699"/>
      <c r="F7" s="699"/>
      <c r="G7" s="699"/>
    </row>
    <row r="8" spans="2:8" ht="44.25" customHeight="1">
      <c r="B8" s="699"/>
      <c r="C8" s="699"/>
      <c r="D8" s="699"/>
      <c r="E8" s="699"/>
      <c r="F8" s="699"/>
      <c r="G8" s="699"/>
    </row>
    <row r="9" spans="2:8">
      <c r="B9" s="700" t="s">
        <v>538</v>
      </c>
      <c r="C9" s="700"/>
      <c r="D9" s="700"/>
      <c r="E9" s="700"/>
      <c r="F9" s="700"/>
      <c r="G9" s="700"/>
    </row>
    <row r="11" spans="2:8">
      <c r="B11" s="701" t="s">
        <v>461</v>
      </c>
      <c r="C11" s="701"/>
      <c r="D11" s="701"/>
      <c r="E11" s="701"/>
      <c r="F11" s="701"/>
      <c r="G11" s="701"/>
    </row>
    <row r="13" spans="2:8" ht="30.75" customHeight="1">
      <c r="B13" s="702" t="s">
        <v>701</v>
      </c>
      <c r="C13" s="702"/>
      <c r="D13" s="702"/>
      <c r="E13" s="702"/>
      <c r="F13" s="702"/>
      <c r="G13" s="702"/>
    </row>
    <row r="14" spans="2:8" ht="15" thickBot="1">
      <c r="B14" s="415"/>
      <c r="C14" s="415"/>
      <c r="D14" s="415"/>
      <c r="E14" s="413"/>
    </row>
    <row r="15" spans="2:8" ht="27">
      <c r="B15" s="336"/>
      <c r="C15" s="625" t="s">
        <v>183</v>
      </c>
      <c r="D15" s="636" t="s">
        <v>184</v>
      </c>
      <c r="E15" s="627" t="s">
        <v>610</v>
      </c>
      <c r="F15" s="627" t="s">
        <v>603</v>
      </c>
      <c r="G15" s="628" t="s">
        <v>604</v>
      </c>
    </row>
    <row r="16" spans="2:8">
      <c r="C16" s="629"/>
      <c r="D16" s="640" t="s">
        <v>185</v>
      </c>
      <c r="E16" s="423">
        <f>Prihodi!C7</f>
        <v>118000000</v>
      </c>
      <c r="F16" s="423">
        <f>Prihodi!D7</f>
        <v>112200000</v>
      </c>
      <c r="G16" s="630">
        <f>Prihodi!E7</f>
        <v>76500000</v>
      </c>
      <c r="H16" s="205"/>
    </row>
    <row r="17" spans="2:8" ht="28.8">
      <c r="C17" s="629"/>
      <c r="D17" s="641" t="s">
        <v>186</v>
      </c>
      <c r="E17" s="423">
        <v>700000</v>
      </c>
      <c r="F17" s="423">
        <f>Prihodi!D37</f>
        <v>700000</v>
      </c>
      <c r="G17" s="630">
        <f>Prihodi!E37</f>
        <v>600000</v>
      </c>
    </row>
    <row r="18" spans="2:8">
      <c r="C18" s="629"/>
      <c r="D18" s="642" t="s">
        <v>187</v>
      </c>
      <c r="E18" s="9">
        <f>Rashodi!C7</f>
        <v>81550000</v>
      </c>
      <c r="F18" s="9">
        <f>Rashodi!D7</f>
        <v>75540000</v>
      </c>
      <c r="G18" s="631">
        <f>Rashodi!E7</f>
        <v>72840000</v>
      </c>
      <c r="H18" s="205"/>
    </row>
    <row r="19" spans="2:8" ht="28.8">
      <c r="C19" s="629"/>
      <c r="D19" s="641" t="s">
        <v>188</v>
      </c>
      <c r="E19" s="9">
        <f>Rashodi!C42</f>
        <v>37450000</v>
      </c>
      <c r="F19" s="9">
        <f>Rashodi!D42</f>
        <v>37660000</v>
      </c>
      <c r="G19" s="631">
        <f>Rashodi!E42</f>
        <v>4460000</v>
      </c>
    </row>
    <row r="20" spans="2:8" ht="15" thickBot="1">
      <c r="B20" s="416"/>
      <c r="C20" s="632"/>
      <c r="D20" s="637" t="s">
        <v>189</v>
      </c>
      <c r="E20" s="634">
        <v>-300000</v>
      </c>
      <c r="F20" s="670">
        <v>-300000</v>
      </c>
      <c r="G20" s="663">
        <v>-200000</v>
      </c>
      <c r="H20" s="205"/>
    </row>
    <row r="21" spans="2:8">
      <c r="F21" s="417"/>
      <c r="G21" s="417"/>
    </row>
    <row r="22" spans="2:8" ht="15" thickBot="1">
      <c r="F22" s="417"/>
      <c r="G22" s="417"/>
    </row>
    <row r="23" spans="2:8">
      <c r="B23" s="336"/>
      <c r="C23" s="625" t="s">
        <v>190</v>
      </c>
      <c r="D23" s="626" t="s">
        <v>191</v>
      </c>
      <c r="E23" s="627" t="s">
        <v>596</v>
      </c>
      <c r="F23" s="627" t="s">
        <v>603</v>
      </c>
      <c r="G23" s="628" t="s">
        <v>604</v>
      </c>
    </row>
    <row r="24" spans="2:8" ht="28.8">
      <c r="C24" s="629"/>
      <c r="D24" s="641" t="s">
        <v>192</v>
      </c>
      <c r="E24" s="423">
        <v>300000</v>
      </c>
      <c r="F24" s="423">
        <v>0</v>
      </c>
      <c r="G24" s="630">
        <v>300000</v>
      </c>
    </row>
    <row r="25" spans="2:8" ht="28.8">
      <c r="C25" s="629"/>
      <c r="D25" s="641" t="s">
        <v>193</v>
      </c>
      <c r="E25" s="9"/>
      <c r="F25" s="9"/>
      <c r="G25" s="631"/>
    </row>
    <row r="26" spans="2:8" ht="15" thickBot="1">
      <c r="B26" s="416"/>
      <c r="C26" s="632"/>
      <c r="D26" s="633" t="s">
        <v>194</v>
      </c>
      <c r="E26" s="634">
        <v>300000</v>
      </c>
      <c r="F26" s="634">
        <v>0</v>
      </c>
      <c r="G26" s="635">
        <v>300000</v>
      </c>
    </row>
    <row r="27" spans="2:8" ht="15" thickBot="1">
      <c r="B27" s="416"/>
      <c r="C27" s="418"/>
      <c r="D27" s="419"/>
      <c r="E27" s="420"/>
      <c r="F27" s="420"/>
      <c r="G27" s="420"/>
    </row>
    <row r="28" spans="2:8" ht="34.5" customHeight="1" thickBot="1">
      <c r="C28" s="623"/>
      <c r="D28" s="624" t="s">
        <v>619</v>
      </c>
      <c r="E28" s="638">
        <v>0</v>
      </c>
      <c r="F28" s="639">
        <v>0</v>
      </c>
      <c r="G28" s="639">
        <v>0</v>
      </c>
    </row>
    <row r="29" spans="2:8">
      <c r="C29" s="392"/>
      <c r="D29" s="421"/>
      <c r="E29" s="422"/>
    </row>
    <row r="30" spans="2:8">
      <c r="C30" s="392"/>
      <c r="D30" s="421"/>
      <c r="E30" s="666" t="s">
        <v>588</v>
      </c>
    </row>
    <row r="31" spans="2:8">
      <c r="C31" s="392"/>
      <c r="D31" s="421"/>
      <c r="E31" s="422"/>
    </row>
    <row r="32" spans="2:8">
      <c r="C32" s="392"/>
      <c r="D32" s="703" t="s">
        <v>622</v>
      </c>
      <c r="E32" s="704"/>
      <c r="F32" s="704"/>
      <c r="G32" s="704"/>
      <c r="H32" s="704"/>
    </row>
    <row r="33" spans="2:8">
      <c r="C33" s="392"/>
      <c r="D33" s="667"/>
      <c r="E33" s="668"/>
      <c r="F33" s="668"/>
      <c r="G33" s="668"/>
      <c r="H33" s="668"/>
    </row>
    <row r="34" spans="2:8">
      <c r="C34" s="392"/>
      <c r="D34" s="421"/>
      <c r="E34" s="596" t="s">
        <v>621</v>
      </c>
    </row>
    <row r="35" spans="2:8" ht="30.75" hidden="1" customHeight="1">
      <c r="C35" s="696"/>
      <c r="D35" s="696"/>
      <c r="E35" s="696"/>
      <c r="F35" s="696"/>
      <c r="G35" s="696"/>
    </row>
    <row r="36" spans="2:8" ht="13.5" customHeight="1">
      <c r="C36" s="616"/>
      <c r="D36" s="616"/>
      <c r="E36" s="616"/>
      <c r="F36" s="616"/>
      <c r="G36" s="616"/>
    </row>
    <row r="37" spans="2:8">
      <c r="B37" s="392"/>
      <c r="C37" s="392"/>
      <c r="D37" s="694" t="s">
        <v>620</v>
      </c>
      <c r="E37" s="695"/>
      <c r="F37" s="695"/>
      <c r="G37" s="695"/>
    </row>
    <row r="38" spans="2:8">
      <c r="D38" s="695"/>
      <c r="E38" s="695"/>
      <c r="F38" s="695"/>
      <c r="G38" s="695"/>
    </row>
    <row r="39" spans="2:8" ht="4.5" customHeight="1">
      <c r="D39" s="695"/>
      <c r="E39" s="695"/>
      <c r="F39" s="695"/>
      <c r="G39" s="695"/>
    </row>
  </sheetData>
  <mergeCells count="8">
    <mergeCell ref="D37:G39"/>
    <mergeCell ref="C35:G35"/>
    <mergeCell ref="B5:G5"/>
    <mergeCell ref="B7:G8"/>
    <mergeCell ref="B9:G9"/>
    <mergeCell ref="B11:G11"/>
    <mergeCell ref="B13:G13"/>
    <mergeCell ref="D32:H32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3"/>
  <sheetViews>
    <sheetView topLeftCell="A31" workbookViewId="0">
      <selection activeCell="C13" sqref="C13"/>
    </sheetView>
  </sheetViews>
  <sheetFormatPr defaultRowHeight="14.4"/>
  <cols>
    <col min="1" max="1" width="6.44140625" customWidth="1"/>
    <col min="2" max="2" width="27" customWidth="1"/>
    <col min="3" max="3" width="17.88671875" customWidth="1"/>
    <col min="4" max="4" width="18.109375" customWidth="1"/>
    <col min="5" max="5" width="17.88671875" customWidth="1"/>
    <col min="6" max="6" width="13.88671875" bestFit="1" customWidth="1"/>
  </cols>
  <sheetData>
    <row r="1" spans="1:6" ht="23.4">
      <c r="A1" s="705" t="s">
        <v>195</v>
      </c>
      <c r="B1" s="705"/>
    </row>
    <row r="2" spans="1:6" ht="15" thickBot="1"/>
    <row r="3" spans="1:6" ht="60.75" customHeight="1" thickBot="1">
      <c r="A3" s="520" t="s">
        <v>0</v>
      </c>
      <c r="B3" s="521" t="s">
        <v>1</v>
      </c>
      <c r="C3" s="522" t="s">
        <v>596</v>
      </c>
      <c r="D3" s="618" t="s">
        <v>603</v>
      </c>
      <c r="E3" s="522" t="s">
        <v>604</v>
      </c>
    </row>
    <row r="4" spans="1:6">
      <c r="A4" s="90"/>
      <c r="B4" s="91"/>
      <c r="C4" s="92"/>
      <c r="D4" s="90"/>
      <c r="E4" s="92"/>
    </row>
    <row r="5" spans="1:6" ht="34.799999999999997">
      <c r="A5" s="459"/>
      <c r="B5" s="460" t="s">
        <v>196</v>
      </c>
      <c r="C5" s="461">
        <f>C7+C37</f>
        <v>118700000</v>
      </c>
      <c r="D5" s="462">
        <f>D7+D37</f>
        <v>112900000</v>
      </c>
      <c r="E5" s="461">
        <f>E7+E37</f>
        <v>77100000</v>
      </c>
      <c r="F5" s="205"/>
    </row>
    <row r="6" spans="1:6" ht="16.8">
      <c r="A6" s="1"/>
      <c r="B6" s="93"/>
      <c r="C6" s="94"/>
      <c r="D6" s="95"/>
      <c r="E6" s="94"/>
      <c r="F6" s="205"/>
    </row>
    <row r="7" spans="1:6" ht="16.8">
      <c r="A7" s="455">
        <v>6</v>
      </c>
      <c r="B7" s="456" t="s">
        <v>197</v>
      </c>
      <c r="C7" s="457">
        <f>C9+C14+C21+C26+C31+C34</f>
        <v>118000000</v>
      </c>
      <c r="D7" s="458">
        <f>D9+D14+D21+D26+D31+D34</f>
        <v>112200000</v>
      </c>
      <c r="E7" s="457">
        <f>E9+E14+E21+E26+E31+E34</f>
        <v>76500000</v>
      </c>
      <c r="F7" s="205"/>
    </row>
    <row r="8" spans="1:6" ht="15.6">
      <c r="A8" s="2"/>
      <c r="B8" s="96"/>
      <c r="C8" s="97"/>
      <c r="D8" s="95"/>
      <c r="E8" s="97"/>
    </row>
    <row r="9" spans="1:6" ht="15.6">
      <c r="A9" s="453">
        <v>61</v>
      </c>
      <c r="B9" s="454" t="s">
        <v>2</v>
      </c>
      <c r="C9" s="448">
        <f>C10+C11+C12</f>
        <v>52600000</v>
      </c>
      <c r="D9" s="449">
        <v>54000000</v>
      </c>
      <c r="E9" s="448">
        <v>54000000</v>
      </c>
      <c r="F9" s="205"/>
    </row>
    <row r="10" spans="1:6">
      <c r="A10" s="185">
        <v>611</v>
      </c>
      <c r="B10" s="190" t="s">
        <v>3</v>
      </c>
      <c r="C10" s="191">
        <v>49000000</v>
      </c>
      <c r="D10" s="192"/>
      <c r="E10" s="191"/>
      <c r="F10" s="205"/>
    </row>
    <row r="11" spans="1:6">
      <c r="A11" s="185">
        <v>613</v>
      </c>
      <c r="B11" s="186" t="s">
        <v>4</v>
      </c>
      <c r="C11" s="191">
        <v>3500000</v>
      </c>
      <c r="D11" s="192"/>
      <c r="E11" s="191"/>
    </row>
    <row r="12" spans="1:6">
      <c r="A12" s="185">
        <v>614</v>
      </c>
      <c r="B12" s="186" t="s">
        <v>5</v>
      </c>
      <c r="C12" s="191">
        <v>100000</v>
      </c>
      <c r="D12" s="192"/>
      <c r="E12" s="191"/>
    </row>
    <row r="13" spans="1:6" ht="15.6">
      <c r="A13" s="2"/>
      <c r="B13" s="96"/>
      <c r="C13" s="97"/>
      <c r="D13" s="95"/>
      <c r="E13" s="97"/>
    </row>
    <row r="14" spans="1:6" ht="15.6">
      <c r="A14" s="450">
        <v>63</v>
      </c>
      <c r="B14" s="451" t="s">
        <v>6</v>
      </c>
      <c r="C14" s="452">
        <f>C15+C16+C17+C18+C19</f>
        <v>49650000</v>
      </c>
      <c r="D14" s="449">
        <v>43950000</v>
      </c>
      <c r="E14" s="452">
        <v>8150000</v>
      </c>
      <c r="F14" s="205"/>
    </row>
    <row r="15" spans="1:6" ht="27">
      <c r="A15" s="185">
        <v>633</v>
      </c>
      <c r="B15" s="186" t="s">
        <v>317</v>
      </c>
      <c r="C15" s="191">
        <v>4000000</v>
      </c>
      <c r="D15" s="192"/>
      <c r="E15" s="191"/>
      <c r="F15" s="205"/>
    </row>
    <row r="16" spans="1:6" ht="27" customHeight="1">
      <c r="A16" s="193">
        <v>634</v>
      </c>
      <c r="B16" s="194" t="s">
        <v>413</v>
      </c>
      <c r="C16" s="195">
        <v>16750000</v>
      </c>
      <c r="D16" s="196"/>
      <c r="E16" s="195"/>
      <c r="F16" s="205"/>
    </row>
    <row r="17" spans="1:6" ht="27" customHeight="1">
      <c r="A17" s="193">
        <v>635</v>
      </c>
      <c r="B17" s="194" t="s">
        <v>404</v>
      </c>
      <c r="C17" s="195">
        <v>2300000</v>
      </c>
      <c r="D17" s="196"/>
      <c r="E17" s="195"/>
      <c r="F17" s="205"/>
    </row>
    <row r="18" spans="1:6" ht="42.75" customHeight="1">
      <c r="A18" s="193">
        <v>636</v>
      </c>
      <c r="B18" s="194" t="s">
        <v>366</v>
      </c>
      <c r="C18" s="195">
        <v>600000</v>
      </c>
      <c r="D18" s="196"/>
      <c r="E18" s="195"/>
    </row>
    <row r="19" spans="1:6" ht="27">
      <c r="A19" s="193">
        <v>638</v>
      </c>
      <c r="B19" s="194" t="s">
        <v>367</v>
      </c>
      <c r="C19" s="195">
        <v>26000000</v>
      </c>
      <c r="D19" s="196"/>
      <c r="E19" s="195"/>
      <c r="F19" s="205"/>
    </row>
    <row r="20" spans="1:6" ht="15.6">
      <c r="A20" s="2"/>
      <c r="B20" s="96"/>
      <c r="C20" s="97"/>
      <c r="D20" s="95"/>
      <c r="E20" s="97"/>
    </row>
    <row r="21" spans="1:6" ht="15.6">
      <c r="A21" s="446">
        <v>64</v>
      </c>
      <c r="B21" s="447" t="s">
        <v>7</v>
      </c>
      <c r="C21" s="448">
        <f>C22+C23+C24</f>
        <v>1500000</v>
      </c>
      <c r="D21" s="449">
        <v>1500000</v>
      </c>
      <c r="E21" s="448">
        <v>1500000</v>
      </c>
    </row>
    <row r="22" spans="1:6" ht="29.25" customHeight="1">
      <c r="A22" s="197">
        <v>641</v>
      </c>
      <c r="B22" s="194" t="s">
        <v>8</v>
      </c>
      <c r="C22" s="198">
        <v>20000</v>
      </c>
      <c r="D22" s="192"/>
      <c r="E22" s="198"/>
    </row>
    <row r="23" spans="1:6" ht="29.25" customHeight="1">
      <c r="A23" s="185">
        <v>642</v>
      </c>
      <c r="B23" s="186" t="s">
        <v>9</v>
      </c>
      <c r="C23" s="191">
        <v>1470000</v>
      </c>
      <c r="D23" s="192"/>
      <c r="E23" s="191"/>
    </row>
    <row r="24" spans="1:6" ht="27">
      <c r="A24" s="185">
        <v>643</v>
      </c>
      <c r="B24" s="186" t="s">
        <v>10</v>
      </c>
      <c r="C24" s="191">
        <v>10000</v>
      </c>
      <c r="D24" s="192"/>
      <c r="E24" s="191"/>
    </row>
    <row r="25" spans="1:6" ht="15.6">
      <c r="A25" s="2"/>
      <c r="B25" s="96"/>
      <c r="C25" s="97"/>
      <c r="D25" s="95"/>
      <c r="E25" s="97"/>
    </row>
    <row r="26" spans="1:6" ht="93.75" customHeight="1">
      <c r="A26" s="441">
        <v>65</v>
      </c>
      <c r="B26" s="442" t="s">
        <v>318</v>
      </c>
      <c r="C26" s="443">
        <f>C27+C28+C29</f>
        <v>9900000</v>
      </c>
      <c r="D26" s="444">
        <v>9900000</v>
      </c>
      <c r="E26" s="443">
        <v>10000000</v>
      </c>
      <c r="F26" s="205"/>
    </row>
    <row r="27" spans="1:6" ht="27">
      <c r="A27" s="185">
        <v>651</v>
      </c>
      <c r="B27" s="186" t="s">
        <v>11</v>
      </c>
      <c r="C27" s="191">
        <v>600000</v>
      </c>
      <c r="D27" s="192"/>
      <c r="E27" s="191"/>
      <c r="F27" s="205"/>
    </row>
    <row r="28" spans="1:6" ht="28.5" customHeight="1">
      <c r="A28" s="185">
        <v>652</v>
      </c>
      <c r="B28" s="186" t="s">
        <v>12</v>
      </c>
      <c r="C28" s="191">
        <v>2300000</v>
      </c>
      <c r="D28" s="192"/>
      <c r="E28" s="191"/>
    </row>
    <row r="29" spans="1:6" ht="28.5" customHeight="1">
      <c r="A29" s="185">
        <v>653</v>
      </c>
      <c r="B29" s="186" t="s">
        <v>198</v>
      </c>
      <c r="C29" s="187">
        <v>7000000</v>
      </c>
      <c r="D29" s="188"/>
      <c r="E29" s="187"/>
      <c r="F29" s="205"/>
    </row>
    <row r="30" spans="1:6" s="189" customFormat="1" ht="16.5" customHeight="1">
      <c r="A30" s="185"/>
      <c r="B30" s="186"/>
      <c r="C30" s="187"/>
      <c r="D30" s="188"/>
      <c r="E30" s="187"/>
    </row>
    <row r="31" spans="1:6" ht="30.75" customHeight="1">
      <c r="A31" s="441">
        <v>66</v>
      </c>
      <c r="B31" s="442" t="s">
        <v>536</v>
      </c>
      <c r="C31" s="443">
        <v>350000</v>
      </c>
      <c r="D31" s="445">
        <v>350000</v>
      </c>
      <c r="E31" s="443">
        <v>350000</v>
      </c>
      <c r="F31" s="205"/>
    </row>
    <row r="32" spans="1:6" ht="28.5" customHeight="1">
      <c r="A32" s="185">
        <v>661</v>
      </c>
      <c r="B32" s="186" t="s">
        <v>319</v>
      </c>
      <c r="C32" s="187">
        <v>350000</v>
      </c>
      <c r="D32" s="188"/>
      <c r="E32" s="187"/>
    </row>
    <row r="33" spans="1:6">
      <c r="A33" s="99"/>
      <c r="B33" s="100"/>
      <c r="C33" s="101"/>
      <c r="D33" s="102"/>
      <c r="E33" s="101"/>
    </row>
    <row r="34" spans="1:6" ht="46.8">
      <c r="A34" s="441">
        <v>68</v>
      </c>
      <c r="B34" s="442" t="s">
        <v>14</v>
      </c>
      <c r="C34" s="443">
        <v>4000000</v>
      </c>
      <c r="D34" s="444">
        <v>2500000</v>
      </c>
      <c r="E34" s="443">
        <v>2500000</v>
      </c>
      <c r="F34" s="205"/>
    </row>
    <row r="35" spans="1:6">
      <c r="A35" s="185">
        <v>683</v>
      </c>
      <c r="B35" s="186" t="s">
        <v>13</v>
      </c>
      <c r="C35" s="191">
        <v>4000000</v>
      </c>
      <c r="D35" s="192"/>
      <c r="E35" s="191"/>
    </row>
    <row r="36" spans="1:6">
      <c r="A36" s="2"/>
      <c r="B36" s="96"/>
      <c r="C36" s="97"/>
      <c r="D36" s="98"/>
      <c r="E36" s="97"/>
    </row>
    <row r="37" spans="1:6" ht="58.5" customHeight="1">
      <c r="A37" s="466">
        <v>7</v>
      </c>
      <c r="B37" s="467" t="s">
        <v>199</v>
      </c>
      <c r="C37" s="384">
        <f>C39+C42</f>
        <v>700000</v>
      </c>
      <c r="D37" s="385">
        <f>D39+D42</f>
        <v>700000</v>
      </c>
      <c r="E37" s="384">
        <f>E39+E42</f>
        <v>600000</v>
      </c>
      <c r="F37" s="205"/>
    </row>
    <row r="38" spans="1:6" ht="16.8">
      <c r="A38" s="4"/>
      <c r="B38" s="5"/>
      <c r="C38" s="103"/>
      <c r="D38" s="95"/>
      <c r="E38" s="103"/>
    </row>
    <row r="39" spans="1:6" ht="31.2">
      <c r="A39" s="463">
        <v>71</v>
      </c>
      <c r="B39" s="464" t="s">
        <v>15</v>
      </c>
      <c r="C39" s="465">
        <v>400000</v>
      </c>
      <c r="D39" s="444">
        <v>400000</v>
      </c>
      <c r="E39" s="465">
        <v>300000</v>
      </c>
    </row>
    <row r="40" spans="1:6" ht="44.25" customHeight="1">
      <c r="A40" s="185">
        <v>711</v>
      </c>
      <c r="B40" s="186" t="s">
        <v>16</v>
      </c>
      <c r="C40" s="187">
        <v>400000</v>
      </c>
      <c r="D40" s="188"/>
      <c r="E40" s="187"/>
    </row>
    <row r="41" spans="1:6" ht="15.6">
      <c r="A41" s="2"/>
      <c r="B41" s="96"/>
      <c r="C41" s="97"/>
      <c r="D41" s="95"/>
      <c r="E41" s="97"/>
    </row>
    <row r="42" spans="1:6" ht="31.2">
      <c r="A42" s="463">
        <v>72</v>
      </c>
      <c r="B42" s="464" t="s">
        <v>320</v>
      </c>
      <c r="C42" s="465">
        <v>300000</v>
      </c>
      <c r="D42" s="444">
        <v>300000</v>
      </c>
      <c r="E42" s="465">
        <v>300000</v>
      </c>
    </row>
    <row r="43" spans="1:6" ht="27">
      <c r="A43" s="199">
        <v>721</v>
      </c>
      <c r="B43" s="186" t="s">
        <v>17</v>
      </c>
      <c r="C43" s="187">
        <v>300000</v>
      </c>
      <c r="D43" s="188"/>
      <c r="E43" s="18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0"/>
  <sheetViews>
    <sheetView topLeftCell="A31" workbookViewId="0">
      <selection activeCell="C42" sqref="C42"/>
    </sheetView>
  </sheetViews>
  <sheetFormatPr defaultRowHeight="14.4"/>
  <cols>
    <col min="1" max="1" width="7" customWidth="1"/>
    <col min="2" max="2" width="29.109375" customWidth="1"/>
    <col min="3" max="5" width="17.44140625" customWidth="1"/>
    <col min="6" max="6" width="12.6640625" bestFit="1" customWidth="1"/>
  </cols>
  <sheetData>
    <row r="1" spans="1:6" ht="23.4">
      <c r="A1" s="706" t="s">
        <v>200</v>
      </c>
      <c r="B1" s="706"/>
      <c r="C1" s="704"/>
      <c r="D1" s="704"/>
      <c r="E1" s="704"/>
    </row>
    <row r="2" spans="1:6" ht="7.5" customHeight="1" thickBot="1"/>
    <row r="3" spans="1:6" ht="72.75" customHeight="1" thickBot="1">
      <c r="A3" s="514" t="s">
        <v>0</v>
      </c>
      <c r="B3" s="515" t="s">
        <v>201</v>
      </c>
      <c r="C3" s="516" t="s">
        <v>596</v>
      </c>
      <c r="D3" s="617" t="s">
        <v>603</v>
      </c>
      <c r="E3" s="516" t="s">
        <v>604</v>
      </c>
    </row>
    <row r="4" spans="1:6">
      <c r="A4" s="104"/>
      <c r="B4" s="105"/>
      <c r="C4" s="104"/>
      <c r="D4" s="24"/>
      <c r="E4" s="104"/>
    </row>
    <row r="5" spans="1:6" ht="34.799999999999997">
      <c r="A5" s="517"/>
      <c r="B5" s="518" t="s">
        <v>202</v>
      </c>
      <c r="C5" s="519">
        <f>C7+C42</f>
        <v>119000000</v>
      </c>
      <c r="D5" s="519">
        <f>D7+D42</f>
        <v>113200000</v>
      </c>
      <c r="E5" s="519">
        <f>E7+E42</f>
        <v>77300000</v>
      </c>
      <c r="F5" s="205"/>
    </row>
    <row r="6" spans="1:6" ht="17.399999999999999">
      <c r="A6" s="107"/>
      <c r="B6" s="108"/>
      <c r="C6" s="109"/>
      <c r="D6" s="37"/>
      <c r="E6" s="109"/>
    </row>
    <row r="7" spans="1:6" ht="16.8">
      <c r="A7" s="486">
        <v>3</v>
      </c>
      <c r="B7" s="487" t="s">
        <v>203</v>
      </c>
      <c r="C7" s="488">
        <f>C9+C14+C21+C24+C28+C33+C36</f>
        <v>81550000</v>
      </c>
      <c r="D7" s="489">
        <f>D9+D14+D21+D24+D28+D33+D36</f>
        <v>75540000</v>
      </c>
      <c r="E7" s="488">
        <f>E9+E14+E21+E24+E28+E33+E36</f>
        <v>72840000</v>
      </c>
    </row>
    <row r="8" spans="1:6" ht="16.8">
      <c r="A8" s="110"/>
      <c r="B8" s="111"/>
      <c r="C8" s="112"/>
      <c r="D8" s="113"/>
      <c r="E8" s="112"/>
    </row>
    <row r="9" spans="1:6" ht="15.6">
      <c r="A9" s="490">
        <v>31</v>
      </c>
      <c r="B9" s="491" t="s">
        <v>28</v>
      </c>
      <c r="C9" s="492">
        <f>C10+C11+C12</f>
        <v>20475000</v>
      </c>
      <c r="D9" s="493">
        <v>20385000</v>
      </c>
      <c r="E9" s="492">
        <v>18900000</v>
      </c>
    </row>
    <row r="10" spans="1:6">
      <c r="A10" s="217">
        <v>311</v>
      </c>
      <c r="B10" s="263" t="s">
        <v>30</v>
      </c>
      <c r="C10" s="80">
        <v>16770000</v>
      </c>
      <c r="D10" s="65"/>
      <c r="E10" s="80"/>
    </row>
    <row r="11" spans="1:6">
      <c r="A11" s="217">
        <v>312</v>
      </c>
      <c r="B11" s="263" t="s">
        <v>32</v>
      </c>
      <c r="C11" s="80">
        <v>820000</v>
      </c>
      <c r="D11" s="65"/>
      <c r="E11" s="80"/>
    </row>
    <row r="12" spans="1:6">
      <c r="A12" s="217">
        <v>313</v>
      </c>
      <c r="B12" s="263" t="s">
        <v>70</v>
      </c>
      <c r="C12" s="80">
        <v>2885000</v>
      </c>
      <c r="D12" s="65"/>
      <c r="E12" s="80"/>
    </row>
    <row r="13" spans="1:6">
      <c r="A13" s="29"/>
      <c r="B13" s="114"/>
      <c r="C13" s="26"/>
      <c r="D13" s="37"/>
      <c r="E13" s="26"/>
    </row>
    <row r="14" spans="1:6" ht="15.6">
      <c r="A14" s="490">
        <v>32</v>
      </c>
      <c r="B14" s="494" t="s">
        <v>35</v>
      </c>
      <c r="C14" s="492">
        <f>C15+C16+C17+C18+C19</f>
        <v>26183000</v>
      </c>
      <c r="D14" s="493">
        <v>20368000</v>
      </c>
      <c r="E14" s="492">
        <v>19486000</v>
      </c>
    </row>
    <row r="15" spans="1:6">
      <c r="A15" s="217">
        <v>321</v>
      </c>
      <c r="B15" s="263" t="s">
        <v>37</v>
      </c>
      <c r="C15" s="80">
        <v>1285000</v>
      </c>
      <c r="D15" s="65"/>
      <c r="E15" s="80"/>
    </row>
    <row r="16" spans="1:6">
      <c r="A16" s="217">
        <v>322</v>
      </c>
      <c r="B16" s="263" t="s">
        <v>39</v>
      </c>
      <c r="C16" s="80">
        <v>4510000</v>
      </c>
      <c r="D16" s="65"/>
      <c r="E16" s="80"/>
    </row>
    <row r="17" spans="1:5">
      <c r="A17" s="217">
        <v>323</v>
      </c>
      <c r="B17" s="263" t="s">
        <v>41</v>
      </c>
      <c r="C17" s="80">
        <v>17768000</v>
      </c>
      <c r="D17" s="65"/>
      <c r="E17" s="80"/>
    </row>
    <row r="18" spans="1:5" ht="27">
      <c r="A18" s="217">
        <v>324</v>
      </c>
      <c r="B18" s="264" t="s">
        <v>62</v>
      </c>
      <c r="C18" s="80">
        <v>10000</v>
      </c>
      <c r="D18" s="65"/>
      <c r="E18" s="80"/>
    </row>
    <row r="19" spans="1:5">
      <c r="A19" s="217">
        <v>329</v>
      </c>
      <c r="B19" s="264" t="s">
        <v>204</v>
      </c>
      <c r="C19" s="80">
        <v>2610000</v>
      </c>
      <c r="D19" s="65"/>
      <c r="E19" s="80"/>
    </row>
    <row r="20" spans="1:5">
      <c r="A20" s="29"/>
      <c r="B20" s="115"/>
      <c r="C20" s="26"/>
      <c r="D20" s="37"/>
      <c r="E20" s="26"/>
    </row>
    <row r="21" spans="1:5" ht="15.6">
      <c r="A21" s="490">
        <v>34</v>
      </c>
      <c r="B21" s="494" t="s">
        <v>45</v>
      </c>
      <c r="C21" s="492">
        <v>225000</v>
      </c>
      <c r="D21" s="493">
        <v>221000</v>
      </c>
      <c r="E21" s="492">
        <v>221000</v>
      </c>
    </row>
    <row r="22" spans="1:5">
      <c r="A22" s="217">
        <v>343</v>
      </c>
      <c r="B22" s="264" t="s">
        <v>47</v>
      </c>
      <c r="C22" s="80">
        <v>225000</v>
      </c>
      <c r="D22" s="65"/>
      <c r="E22" s="80"/>
    </row>
    <row r="23" spans="1:5">
      <c r="A23" s="116"/>
      <c r="B23" s="117"/>
      <c r="C23" s="33"/>
      <c r="D23" s="37"/>
      <c r="E23" s="33"/>
    </row>
    <row r="24" spans="1:5" ht="15.6">
      <c r="A24" s="490">
        <v>35</v>
      </c>
      <c r="B24" s="495" t="s">
        <v>49</v>
      </c>
      <c r="C24" s="492">
        <f>C25+C26</f>
        <v>1170000</v>
      </c>
      <c r="D24" s="493">
        <v>980000</v>
      </c>
      <c r="E24" s="492">
        <v>980000</v>
      </c>
    </row>
    <row r="25" spans="1:5" ht="30.75" customHeight="1">
      <c r="A25" s="63">
        <v>351</v>
      </c>
      <c r="B25" s="265" t="s">
        <v>205</v>
      </c>
      <c r="C25" s="80">
        <v>120000</v>
      </c>
      <c r="D25" s="65"/>
      <c r="E25" s="80"/>
    </row>
    <row r="26" spans="1:5" ht="53.4">
      <c r="A26" s="63">
        <v>352</v>
      </c>
      <c r="B26" s="265" t="s">
        <v>206</v>
      </c>
      <c r="C26" s="80">
        <v>1050000</v>
      </c>
      <c r="D26" s="65"/>
      <c r="E26" s="80"/>
    </row>
    <row r="27" spans="1:5">
      <c r="A27" s="39"/>
      <c r="B27" s="118"/>
      <c r="C27" s="33"/>
      <c r="D27" s="37"/>
      <c r="E27" s="33"/>
    </row>
    <row r="28" spans="1:5" ht="46.8">
      <c r="A28" s="496">
        <v>36</v>
      </c>
      <c r="B28" s="497" t="s">
        <v>207</v>
      </c>
      <c r="C28" s="492">
        <f>C29+C30+C31</f>
        <v>2350000</v>
      </c>
      <c r="D28" s="498">
        <v>2000000</v>
      </c>
      <c r="E28" s="492">
        <v>750000</v>
      </c>
    </row>
    <row r="29" spans="1:5" ht="27">
      <c r="A29" s="605">
        <v>363</v>
      </c>
      <c r="B29" s="606" t="s">
        <v>509</v>
      </c>
      <c r="C29" s="509">
        <v>2050000</v>
      </c>
      <c r="D29" s="615"/>
      <c r="E29" s="509"/>
    </row>
    <row r="30" spans="1:5" ht="30" customHeight="1">
      <c r="A30" s="63">
        <v>366</v>
      </c>
      <c r="B30" s="265" t="s">
        <v>208</v>
      </c>
      <c r="C30" s="80">
        <v>150000</v>
      </c>
      <c r="D30" s="615"/>
      <c r="E30" s="80"/>
    </row>
    <row r="31" spans="1:5" ht="30" customHeight="1">
      <c r="A31" s="63">
        <v>368</v>
      </c>
      <c r="B31" s="265" t="s">
        <v>367</v>
      </c>
      <c r="C31" s="80">
        <v>150000</v>
      </c>
      <c r="D31" s="615"/>
      <c r="E31" s="80"/>
    </row>
    <row r="32" spans="1:5" ht="17.25" customHeight="1">
      <c r="A32" s="30"/>
      <c r="B32" s="119"/>
      <c r="C32" s="32"/>
      <c r="D32" s="84"/>
      <c r="E32" s="32"/>
    </row>
    <row r="33" spans="1:5" ht="28.5" customHeight="1">
      <c r="A33" s="490">
        <v>37</v>
      </c>
      <c r="B33" s="495" t="s">
        <v>209</v>
      </c>
      <c r="C33" s="492">
        <v>9850000</v>
      </c>
      <c r="D33" s="493">
        <v>9700000</v>
      </c>
      <c r="E33" s="492">
        <v>9700000</v>
      </c>
    </row>
    <row r="34" spans="1:5" ht="27">
      <c r="A34" s="63">
        <v>372</v>
      </c>
      <c r="B34" s="265" t="s">
        <v>209</v>
      </c>
      <c r="C34" s="80">
        <v>9850000</v>
      </c>
      <c r="D34" s="65"/>
      <c r="E34" s="80"/>
    </row>
    <row r="35" spans="1:5">
      <c r="A35" s="39"/>
      <c r="B35" s="118"/>
      <c r="C35" s="33"/>
      <c r="D35" s="37"/>
      <c r="E35" s="33"/>
    </row>
    <row r="36" spans="1:5" ht="15.6">
      <c r="A36" s="490">
        <v>38</v>
      </c>
      <c r="B36" s="495" t="s">
        <v>50</v>
      </c>
      <c r="C36" s="492">
        <f>C37+C38+C39+C40</f>
        <v>21297000</v>
      </c>
      <c r="D36" s="493">
        <v>21886000</v>
      </c>
      <c r="E36" s="492">
        <v>22803000</v>
      </c>
    </row>
    <row r="37" spans="1:5">
      <c r="A37" s="63">
        <v>381</v>
      </c>
      <c r="B37" s="265" t="s">
        <v>51</v>
      </c>
      <c r="C37" s="80">
        <v>11819000</v>
      </c>
      <c r="D37" s="65"/>
      <c r="E37" s="80"/>
    </row>
    <row r="38" spans="1:5">
      <c r="A38" s="63">
        <v>382</v>
      </c>
      <c r="B38" s="265" t="s">
        <v>52</v>
      </c>
      <c r="C38" s="80">
        <v>4678000</v>
      </c>
      <c r="D38" s="65"/>
      <c r="E38" s="80"/>
    </row>
    <row r="39" spans="1:5">
      <c r="A39" s="63">
        <v>385</v>
      </c>
      <c r="B39" s="265" t="s">
        <v>210</v>
      </c>
      <c r="C39" s="80">
        <v>300000</v>
      </c>
      <c r="D39" s="65"/>
      <c r="E39" s="80"/>
    </row>
    <row r="40" spans="1:5">
      <c r="A40" s="63">
        <v>386</v>
      </c>
      <c r="B40" s="265" t="s">
        <v>211</v>
      </c>
      <c r="C40" s="80">
        <v>4500000</v>
      </c>
      <c r="D40" s="65"/>
      <c r="E40" s="80"/>
    </row>
    <row r="41" spans="1:5">
      <c r="A41" s="29"/>
      <c r="B41" s="115"/>
      <c r="C41" s="9"/>
      <c r="D41" s="37"/>
      <c r="E41" s="9"/>
    </row>
    <row r="42" spans="1:5" ht="50.4">
      <c r="A42" s="486">
        <v>4</v>
      </c>
      <c r="B42" s="499" t="s">
        <v>212</v>
      </c>
      <c r="C42" s="488">
        <f>C43+C46</f>
        <v>37450000</v>
      </c>
      <c r="D42" s="489">
        <f>D43+D46</f>
        <v>37660000</v>
      </c>
      <c r="E42" s="488">
        <f>E43+E46</f>
        <v>4460000</v>
      </c>
    </row>
    <row r="43" spans="1:5" ht="28.2">
      <c r="A43" s="500">
        <v>41</v>
      </c>
      <c r="B43" s="501" t="s">
        <v>213</v>
      </c>
      <c r="C43" s="502">
        <v>800000</v>
      </c>
      <c r="D43" s="503">
        <v>300000</v>
      </c>
      <c r="E43" s="502">
        <v>300000</v>
      </c>
    </row>
    <row r="44" spans="1:5">
      <c r="A44" s="63">
        <v>411</v>
      </c>
      <c r="B44" s="265" t="s">
        <v>214</v>
      </c>
      <c r="C44" s="80">
        <v>800000</v>
      </c>
      <c r="D44" s="65"/>
      <c r="E44" s="80"/>
    </row>
    <row r="45" spans="1:5">
      <c r="A45" s="39"/>
      <c r="B45" s="118"/>
      <c r="C45" s="33"/>
      <c r="D45" s="37"/>
      <c r="E45" s="33"/>
    </row>
    <row r="46" spans="1:5" ht="42">
      <c r="A46" s="500">
        <v>42</v>
      </c>
      <c r="B46" s="501" t="s">
        <v>89</v>
      </c>
      <c r="C46" s="502">
        <f>C47+C48+C49+C50</f>
        <v>36650000</v>
      </c>
      <c r="D46" s="503">
        <v>37360000</v>
      </c>
      <c r="E46" s="502">
        <v>4160000</v>
      </c>
    </row>
    <row r="47" spans="1:5">
      <c r="A47" s="63">
        <v>421</v>
      </c>
      <c r="B47" s="265" t="s">
        <v>81</v>
      </c>
      <c r="C47" s="80">
        <v>29600000</v>
      </c>
      <c r="D47" s="65"/>
      <c r="E47" s="80"/>
    </row>
    <row r="48" spans="1:5">
      <c r="A48" s="63">
        <v>422</v>
      </c>
      <c r="B48" s="266" t="s">
        <v>56</v>
      </c>
      <c r="C48" s="80">
        <v>5060000</v>
      </c>
      <c r="D48" s="65"/>
      <c r="E48" s="80"/>
    </row>
    <row r="49" spans="1:5">
      <c r="A49" s="63">
        <v>424</v>
      </c>
      <c r="B49" s="265" t="s">
        <v>215</v>
      </c>
      <c r="C49" s="65">
        <v>80000</v>
      </c>
      <c r="D49" s="65"/>
      <c r="E49" s="65"/>
    </row>
    <row r="50" spans="1:5" ht="27">
      <c r="A50" s="63">
        <v>426</v>
      </c>
      <c r="B50" s="265" t="s">
        <v>180</v>
      </c>
      <c r="C50" s="80">
        <v>1910000</v>
      </c>
      <c r="D50" s="65"/>
      <c r="E50" s="80"/>
    </row>
  </sheetData>
  <mergeCells count="1">
    <mergeCell ref="A1:E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C10" sqref="C10"/>
    </sheetView>
  </sheetViews>
  <sheetFormatPr defaultRowHeight="14.4"/>
  <cols>
    <col min="2" max="2" width="31.6640625" customWidth="1"/>
    <col min="3" max="3" width="15.109375" customWidth="1"/>
    <col min="4" max="4" width="15" customWidth="1"/>
    <col min="5" max="5" width="15.109375" customWidth="1"/>
  </cols>
  <sheetData>
    <row r="1" spans="1:5" ht="23.4">
      <c r="A1" s="707" t="s">
        <v>216</v>
      </c>
      <c r="B1" s="707"/>
    </row>
    <row r="2" spans="1:5" ht="15" thickBot="1"/>
    <row r="3" spans="1:5" ht="67.5" customHeight="1" thickBot="1">
      <c r="A3" s="523" t="s">
        <v>0</v>
      </c>
      <c r="B3" s="524" t="s">
        <v>217</v>
      </c>
      <c r="C3" s="525" t="s">
        <v>596</v>
      </c>
      <c r="D3" s="525" t="s">
        <v>603</v>
      </c>
      <c r="E3" s="525" t="s">
        <v>604</v>
      </c>
    </row>
    <row r="4" spans="1:5">
      <c r="A4" s="120"/>
      <c r="B4" s="121"/>
      <c r="C4" s="121"/>
      <c r="D4" s="23"/>
      <c r="E4" s="121"/>
    </row>
    <row r="5" spans="1:5" ht="45.75" customHeight="1">
      <c r="A5" s="474">
        <v>8</v>
      </c>
      <c r="B5" s="475" t="s">
        <v>218</v>
      </c>
      <c r="C5" s="476">
        <v>300000</v>
      </c>
      <c r="D5" s="477">
        <v>300000</v>
      </c>
      <c r="E5" s="476">
        <v>200000</v>
      </c>
    </row>
    <row r="6" spans="1:5" ht="16.8">
      <c r="A6" s="122"/>
      <c r="B6" s="123"/>
      <c r="C6" s="124"/>
      <c r="D6" s="26"/>
      <c r="E6" s="124"/>
    </row>
    <row r="7" spans="1:5" ht="31.2">
      <c r="A7" s="366">
        <v>81</v>
      </c>
      <c r="B7" s="367" t="s">
        <v>18</v>
      </c>
      <c r="C7" s="368">
        <v>300000</v>
      </c>
      <c r="D7" s="369">
        <v>300000</v>
      </c>
      <c r="E7" s="368">
        <v>200000</v>
      </c>
    </row>
    <row r="8" spans="1:5" s="189" customFormat="1" ht="40.200000000000003">
      <c r="A8" s="348">
        <v>812</v>
      </c>
      <c r="B8" s="18" t="s">
        <v>347</v>
      </c>
      <c r="C8" s="344">
        <v>150000</v>
      </c>
      <c r="D8" s="237"/>
      <c r="E8" s="344"/>
    </row>
    <row r="9" spans="1:5" ht="27">
      <c r="A9" s="348">
        <v>816</v>
      </c>
      <c r="B9" s="18" t="s">
        <v>219</v>
      </c>
      <c r="C9" s="344">
        <v>150000</v>
      </c>
      <c r="D9" s="237"/>
      <c r="E9" s="344"/>
    </row>
    <row r="10" spans="1:5">
      <c r="A10" s="504"/>
      <c r="B10" s="504"/>
      <c r="C10" s="504"/>
      <c r="D10" s="504"/>
      <c r="E10" s="504"/>
    </row>
    <row r="11" spans="1:5">
      <c r="A11" s="392"/>
      <c r="B11" s="392"/>
      <c r="C11" s="392"/>
      <c r="D11" s="392"/>
      <c r="E11" s="39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382"/>
  <sheetViews>
    <sheetView topLeftCell="A352" workbookViewId="0">
      <selection activeCell="A385" sqref="A385"/>
    </sheetView>
  </sheetViews>
  <sheetFormatPr defaultRowHeight="14.4"/>
  <cols>
    <col min="1" max="1" width="13.33203125" customWidth="1"/>
    <col min="2" max="2" width="9.44140625" customWidth="1"/>
    <col min="3" max="3" width="20.6640625" customWidth="1"/>
    <col min="4" max="4" width="16.88671875" customWidth="1"/>
    <col min="5" max="5" width="18.33203125" customWidth="1"/>
    <col min="6" max="6" width="16.88671875" customWidth="1"/>
    <col min="7" max="8" width="13.88671875" bestFit="1" customWidth="1"/>
    <col min="9" max="9" width="12.6640625" bestFit="1" customWidth="1"/>
    <col min="12" max="12" width="10" customWidth="1"/>
  </cols>
  <sheetData>
    <row r="2" spans="1:9">
      <c r="A2" s="708" t="s">
        <v>539</v>
      </c>
      <c r="B2" s="708"/>
      <c r="C2" s="708"/>
      <c r="D2" s="708"/>
      <c r="E2" s="708"/>
      <c r="F2" s="708"/>
    </row>
    <row r="3" spans="1:9">
      <c r="A3" s="125"/>
      <c r="B3" s="125"/>
      <c r="C3" s="125"/>
      <c r="D3" s="125"/>
      <c r="E3" s="125"/>
      <c r="F3" s="125"/>
    </row>
    <row r="4" spans="1:9">
      <c r="A4" s="708" t="s">
        <v>220</v>
      </c>
      <c r="B4" s="708"/>
      <c r="C4" s="708"/>
      <c r="D4" s="708"/>
      <c r="E4" s="708"/>
      <c r="F4" s="708"/>
    </row>
    <row r="5" spans="1:9">
      <c r="A5" s="710"/>
      <c r="B5" s="711"/>
      <c r="C5" s="711"/>
      <c r="D5" s="711"/>
      <c r="E5" s="711"/>
      <c r="F5" s="711"/>
    </row>
    <row r="6" spans="1:9" ht="18" customHeight="1">
      <c r="A6" s="709" t="s">
        <v>692</v>
      </c>
      <c r="B6" s="709"/>
      <c r="C6" s="709"/>
      <c r="D6" s="709"/>
      <c r="E6" s="709"/>
      <c r="F6" s="709"/>
    </row>
    <row r="7" spans="1:9" ht="15" customHeight="1">
      <c r="A7" s="709"/>
      <c r="B7" s="709"/>
      <c r="C7" s="709"/>
      <c r="D7" s="709"/>
      <c r="E7" s="709"/>
      <c r="F7" s="709"/>
    </row>
    <row r="8" spans="1:9" ht="15" thickBot="1"/>
    <row r="9" spans="1:9" ht="61.5" customHeight="1" thickBot="1">
      <c r="A9" s="514" t="s">
        <v>19</v>
      </c>
      <c r="B9" s="514" t="s">
        <v>0</v>
      </c>
      <c r="C9" s="525" t="s">
        <v>20</v>
      </c>
      <c r="D9" s="526" t="s">
        <v>596</v>
      </c>
      <c r="E9" s="526" t="s">
        <v>609</v>
      </c>
      <c r="F9" s="526" t="s">
        <v>604</v>
      </c>
      <c r="G9" s="205"/>
    </row>
    <row r="10" spans="1:9">
      <c r="A10" s="23"/>
      <c r="B10" s="6"/>
      <c r="C10" s="126"/>
      <c r="D10" s="127"/>
      <c r="E10" s="128"/>
      <c r="F10" s="127"/>
    </row>
    <row r="11" spans="1:9" ht="39" customHeight="1">
      <c r="A11" s="219"/>
      <c r="B11" s="220"/>
      <c r="C11" s="221" t="s">
        <v>21</v>
      </c>
      <c r="D11" s="218">
        <f>D12+D61</f>
        <v>58268000</v>
      </c>
      <c r="E11" s="218">
        <f>E12+E61</f>
        <v>55290000</v>
      </c>
      <c r="F11" s="218">
        <f>F12+F61</f>
        <v>51290000</v>
      </c>
      <c r="G11" s="205"/>
      <c r="H11" s="205"/>
      <c r="I11" s="205"/>
    </row>
    <row r="12" spans="1:9" ht="36.75" customHeight="1">
      <c r="A12" s="210" t="s">
        <v>22</v>
      </c>
      <c r="B12" s="527">
        <v>1005</v>
      </c>
      <c r="C12" s="210" t="s">
        <v>23</v>
      </c>
      <c r="D12" s="528">
        <f>D14</f>
        <v>11995000</v>
      </c>
      <c r="E12" s="528">
        <f>E14</f>
        <v>11795000</v>
      </c>
      <c r="F12" s="528">
        <f>F14</f>
        <v>11795000</v>
      </c>
      <c r="G12" s="205"/>
    </row>
    <row r="13" spans="1:9" ht="17.399999999999999">
      <c r="A13" s="38"/>
      <c r="B13" s="129"/>
      <c r="C13" s="130"/>
      <c r="D13" s="106"/>
      <c r="E13" s="106"/>
      <c r="F13" s="106"/>
    </row>
    <row r="14" spans="1:9" ht="39" customHeight="1">
      <c r="A14" s="573" t="s">
        <v>24</v>
      </c>
      <c r="B14" s="574">
        <v>1001</v>
      </c>
      <c r="C14" s="575" t="s">
        <v>25</v>
      </c>
      <c r="D14" s="576">
        <f>D16+D32+D37+D45+D50+D56</f>
        <v>11995000</v>
      </c>
      <c r="E14" s="582">
        <f>E16+E32+E37+E45+E50+E56</f>
        <v>11795000</v>
      </c>
      <c r="F14" s="576">
        <f>F16+F32+F37+F45+F50+F56</f>
        <v>11795000</v>
      </c>
      <c r="G14" s="205"/>
    </row>
    <row r="15" spans="1:9" ht="15.6">
      <c r="A15" s="34"/>
      <c r="B15" s="50"/>
      <c r="C15" s="34"/>
      <c r="D15" s="26"/>
      <c r="E15" s="131"/>
      <c r="F15" s="26"/>
    </row>
    <row r="16" spans="1:9" ht="27">
      <c r="A16" s="529" t="s">
        <v>26</v>
      </c>
      <c r="B16" s="530" t="s">
        <v>221</v>
      </c>
      <c r="C16" s="531" t="s">
        <v>27</v>
      </c>
      <c r="D16" s="602">
        <f>D18+D23+D29</f>
        <v>11330000</v>
      </c>
      <c r="E16" s="532">
        <f>E18+E23+E29</f>
        <v>11330000</v>
      </c>
      <c r="F16" s="602">
        <f>F18+F23+F29</f>
        <v>11330000</v>
      </c>
    </row>
    <row r="17" spans="1:6" ht="15.6">
      <c r="A17" s="34"/>
      <c r="B17" s="50"/>
      <c r="C17" s="34"/>
      <c r="D17" s="37"/>
      <c r="E17" s="131"/>
      <c r="F17" s="37"/>
    </row>
    <row r="18" spans="1:6" ht="21" customHeight="1">
      <c r="A18" s="12"/>
      <c r="B18" s="222">
        <v>31</v>
      </c>
      <c r="C18" s="7" t="s">
        <v>28</v>
      </c>
      <c r="D18" s="10">
        <f>D19+D20+D21</f>
        <v>6980000</v>
      </c>
      <c r="E18" s="10">
        <v>6980000</v>
      </c>
      <c r="F18" s="10">
        <v>6980000</v>
      </c>
    </row>
    <row r="19" spans="1:6">
      <c r="A19" s="223" t="s">
        <v>29</v>
      </c>
      <c r="B19" s="224">
        <v>311</v>
      </c>
      <c r="C19" s="225" t="s">
        <v>30</v>
      </c>
      <c r="D19" s="70">
        <v>5700000</v>
      </c>
      <c r="E19" s="214"/>
      <c r="F19" s="70"/>
    </row>
    <row r="20" spans="1:6" ht="27">
      <c r="A20" s="223" t="s">
        <v>31</v>
      </c>
      <c r="B20" s="224">
        <v>312</v>
      </c>
      <c r="C20" s="12" t="s">
        <v>32</v>
      </c>
      <c r="D20" s="70">
        <v>300000</v>
      </c>
      <c r="E20" s="214"/>
      <c r="F20" s="70"/>
    </row>
    <row r="21" spans="1:6">
      <c r="A21" s="223" t="s">
        <v>33</v>
      </c>
      <c r="B21" s="224">
        <v>313</v>
      </c>
      <c r="C21" s="12" t="s">
        <v>34</v>
      </c>
      <c r="D21" s="70">
        <v>980000</v>
      </c>
      <c r="E21" s="214"/>
      <c r="F21" s="70"/>
    </row>
    <row r="22" spans="1:6" ht="15.6">
      <c r="A22" s="132"/>
      <c r="B22" s="50"/>
      <c r="C22" s="34"/>
      <c r="D22" s="26"/>
      <c r="E22" s="131"/>
      <c r="F22" s="26"/>
    </row>
    <row r="23" spans="1:6">
      <c r="A23" s="226"/>
      <c r="B23" s="222">
        <v>32</v>
      </c>
      <c r="C23" s="7" t="s">
        <v>35</v>
      </c>
      <c r="D23" s="10">
        <f>D24+D25+D26+D27</f>
        <v>4200000</v>
      </c>
      <c r="E23" s="10">
        <v>4200000</v>
      </c>
      <c r="F23" s="10">
        <v>4200000</v>
      </c>
    </row>
    <row r="24" spans="1:6" ht="27">
      <c r="A24" s="223" t="s">
        <v>36</v>
      </c>
      <c r="B24" s="224">
        <v>321</v>
      </c>
      <c r="C24" s="12" t="s">
        <v>37</v>
      </c>
      <c r="D24" s="70">
        <v>400000</v>
      </c>
      <c r="E24" s="214"/>
      <c r="F24" s="70"/>
    </row>
    <row r="25" spans="1:6" ht="27">
      <c r="A25" s="223" t="s">
        <v>38</v>
      </c>
      <c r="B25" s="224">
        <v>322</v>
      </c>
      <c r="C25" s="12" t="s">
        <v>39</v>
      </c>
      <c r="D25" s="70">
        <v>800000</v>
      </c>
      <c r="E25" s="214"/>
      <c r="F25" s="70"/>
    </row>
    <row r="26" spans="1:6">
      <c r="A26" s="223" t="s">
        <v>40</v>
      </c>
      <c r="B26" s="224">
        <v>323</v>
      </c>
      <c r="C26" s="12" t="s">
        <v>41</v>
      </c>
      <c r="D26" s="70">
        <v>2000000</v>
      </c>
      <c r="E26" s="214"/>
      <c r="F26" s="70"/>
    </row>
    <row r="27" spans="1:6" ht="27">
      <c r="A27" s="223" t="s">
        <v>42</v>
      </c>
      <c r="B27" s="224">
        <v>329</v>
      </c>
      <c r="C27" s="12" t="s">
        <v>43</v>
      </c>
      <c r="D27" s="88">
        <v>1000000</v>
      </c>
      <c r="E27" s="214"/>
      <c r="F27" s="88"/>
    </row>
    <row r="28" spans="1:6">
      <c r="A28" s="227"/>
      <c r="B28" s="224"/>
      <c r="C28" s="12"/>
      <c r="D28" s="70"/>
      <c r="E28" s="214"/>
      <c r="F28" s="70"/>
    </row>
    <row r="29" spans="1:6">
      <c r="A29" s="223"/>
      <c r="B29" s="222">
        <v>34</v>
      </c>
      <c r="C29" s="7" t="s">
        <v>45</v>
      </c>
      <c r="D29" s="10">
        <v>150000</v>
      </c>
      <c r="E29" s="10">
        <v>150000</v>
      </c>
      <c r="F29" s="10">
        <v>150000</v>
      </c>
    </row>
    <row r="30" spans="1:6" ht="29.25" customHeight="1">
      <c r="A30" s="223" t="s">
        <v>46</v>
      </c>
      <c r="B30" s="224">
        <v>343</v>
      </c>
      <c r="C30" s="12" t="s">
        <v>47</v>
      </c>
      <c r="D30" s="70">
        <v>150000</v>
      </c>
      <c r="E30" s="214"/>
      <c r="F30" s="70"/>
    </row>
    <row r="31" spans="1:6" ht="15.6">
      <c r="A31" s="134"/>
      <c r="B31" s="50"/>
      <c r="C31" s="34"/>
      <c r="D31" s="26"/>
      <c r="E31" s="131"/>
      <c r="F31" s="26"/>
    </row>
    <row r="32" spans="1:6" ht="18.75" customHeight="1">
      <c r="A32" s="529" t="s">
        <v>26</v>
      </c>
      <c r="B32" s="530" t="s">
        <v>222</v>
      </c>
      <c r="C32" s="531" t="s">
        <v>48</v>
      </c>
      <c r="D32" s="532">
        <v>300000</v>
      </c>
      <c r="E32" s="532">
        <v>300000</v>
      </c>
      <c r="F32" s="532">
        <v>300000</v>
      </c>
    </row>
    <row r="33" spans="1:6" ht="15.6">
      <c r="A33" s="134"/>
      <c r="B33" s="50"/>
      <c r="C33" s="34"/>
      <c r="D33" s="26"/>
      <c r="E33" s="131"/>
      <c r="F33" s="26"/>
    </row>
    <row r="34" spans="1:6" ht="27" customHeight="1">
      <c r="A34" s="226"/>
      <c r="B34" s="222">
        <v>38</v>
      </c>
      <c r="C34" s="7" t="s">
        <v>50</v>
      </c>
      <c r="D34" s="10">
        <v>300000</v>
      </c>
      <c r="E34" s="10">
        <v>300000</v>
      </c>
      <c r="F34" s="10">
        <v>300000</v>
      </c>
    </row>
    <row r="35" spans="1:6">
      <c r="A35" s="223" t="s">
        <v>223</v>
      </c>
      <c r="B35" s="224">
        <v>385</v>
      </c>
      <c r="C35" s="12" t="s">
        <v>224</v>
      </c>
      <c r="D35" s="88">
        <v>300000</v>
      </c>
      <c r="E35" s="214"/>
      <c r="F35" s="88"/>
    </row>
    <row r="36" spans="1:6" ht="15.6">
      <c r="A36" s="133"/>
      <c r="B36" s="50"/>
      <c r="C36" s="34"/>
      <c r="D36" s="26"/>
      <c r="E36" s="131"/>
      <c r="F36" s="26"/>
    </row>
    <row r="37" spans="1:6" ht="26.25" customHeight="1">
      <c r="A37" s="533" t="s">
        <v>26</v>
      </c>
      <c r="B37" s="530" t="s">
        <v>226</v>
      </c>
      <c r="C37" s="531" t="s">
        <v>59</v>
      </c>
      <c r="D37" s="532">
        <f>D39+D42</f>
        <v>65000</v>
      </c>
      <c r="E37" s="532">
        <f>E39+E42</f>
        <v>65000</v>
      </c>
      <c r="F37" s="532">
        <f>F39+F42</f>
        <v>65000</v>
      </c>
    </row>
    <row r="38" spans="1:6">
      <c r="A38" s="132"/>
      <c r="B38" s="50"/>
      <c r="C38" s="34"/>
      <c r="D38" s="26"/>
      <c r="E38" s="33"/>
      <c r="F38" s="26"/>
    </row>
    <row r="39" spans="1:6">
      <c r="A39" s="169"/>
      <c r="B39" s="222">
        <v>34</v>
      </c>
      <c r="C39" s="7" t="s">
        <v>60</v>
      </c>
      <c r="D39" s="10">
        <v>50000</v>
      </c>
      <c r="E39" s="10">
        <v>50000</v>
      </c>
      <c r="F39" s="10">
        <v>50000</v>
      </c>
    </row>
    <row r="40" spans="1:6" ht="27">
      <c r="A40" s="223" t="s">
        <v>55</v>
      </c>
      <c r="B40" s="224">
        <v>343</v>
      </c>
      <c r="C40" s="12" t="s">
        <v>61</v>
      </c>
      <c r="D40" s="70">
        <v>50000</v>
      </c>
      <c r="E40" s="214"/>
      <c r="F40" s="70"/>
    </row>
    <row r="41" spans="1:6">
      <c r="A41" s="223"/>
      <c r="B41" s="224"/>
      <c r="C41" s="12"/>
      <c r="D41" s="70"/>
      <c r="E41" s="214"/>
      <c r="F41" s="70"/>
    </row>
    <row r="42" spans="1:6">
      <c r="A42" s="223"/>
      <c r="B42" s="228">
        <v>32</v>
      </c>
      <c r="C42" s="173" t="s">
        <v>35</v>
      </c>
      <c r="D42" s="73">
        <v>15000</v>
      </c>
      <c r="E42" s="10">
        <v>15000</v>
      </c>
      <c r="F42" s="73">
        <v>15000</v>
      </c>
    </row>
    <row r="43" spans="1:6" ht="27">
      <c r="A43" s="223" t="s">
        <v>57</v>
      </c>
      <c r="B43" s="224">
        <v>329</v>
      </c>
      <c r="C43" s="12" t="s">
        <v>44</v>
      </c>
      <c r="D43" s="70">
        <v>15000</v>
      </c>
      <c r="E43" s="214"/>
      <c r="F43" s="70"/>
    </row>
    <row r="44" spans="1:6" ht="15.6">
      <c r="A44" s="135"/>
      <c r="B44" s="136"/>
      <c r="C44" s="34"/>
      <c r="D44" s="26"/>
      <c r="E44" s="131"/>
      <c r="F44" s="26"/>
    </row>
    <row r="45" spans="1:6" ht="40.5" customHeight="1">
      <c r="A45" s="438" t="s">
        <v>26</v>
      </c>
      <c r="B45" s="558" t="s">
        <v>227</v>
      </c>
      <c r="C45" s="484" t="s">
        <v>537</v>
      </c>
      <c r="D45" s="396">
        <v>30000</v>
      </c>
      <c r="E45" s="485">
        <v>30000</v>
      </c>
      <c r="F45" s="396">
        <v>30000</v>
      </c>
    </row>
    <row r="46" spans="1:6" ht="15.75" customHeight="1">
      <c r="A46" s="42"/>
      <c r="B46" s="53"/>
      <c r="C46" s="40"/>
      <c r="D46" s="70"/>
      <c r="E46" s="33"/>
      <c r="F46" s="70"/>
    </row>
    <row r="47" spans="1:6" ht="15.75" customHeight="1">
      <c r="A47" s="82"/>
      <c r="B47" s="8">
        <v>32</v>
      </c>
      <c r="C47" s="7" t="s">
        <v>35</v>
      </c>
      <c r="D47" s="73">
        <v>30000</v>
      </c>
      <c r="E47" s="10">
        <v>30000</v>
      </c>
      <c r="F47" s="73">
        <v>30000</v>
      </c>
    </row>
    <row r="48" spans="1:6" ht="30" customHeight="1">
      <c r="A48" s="42">
        <v>12</v>
      </c>
      <c r="B48" s="53">
        <v>329</v>
      </c>
      <c r="C48" s="40" t="s">
        <v>44</v>
      </c>
      <c r="D48" s="70">
        <v>30000</v>
      </c>
      <c r="E48" s="33"/>
      <c r="F48" s="70"/>
    </row>
    <row r="49" spans="1:7" ht="18" customHeight="1">
      <c r="A49" s="42"/>
      <c r="B49" s="53"/>
      <c r="C49" s="40"/>
      <c r="D49" s="70"/>
      <c r="E49" s="33"/>
      <c r="F49" s="70"/>
    </row>
    <row r="50" spans="1:7" ht="25.5" customHeight="1">
      <c r="A50" s="533" t="s">
        <v>53</v>
      </c>
      <c r="B50" s="530" t="s">
        <v>225</v>
      </c>
      <c r="C50" s="531" t="s">
        <v>245</v>
      </c>
      <c r="D50" s="532">
        <f>D52</f>
        <v>70000</v>
      </c>
      <c r="E50" s="532">
        <v>70000</v>
      </c>
      <c r="F50" s="532">
        <v>70000</v>
      </c>
    </row>
    <row r="51" spans="1:7" ht="14.25" customHeight="1">
      <c r="A51" s="133"/>
      <c r="B51" s="50"/>
      <c r="C51" s="34"/>
      <c r="D51" s="26"/>
      <c r="E51" s="131"/>
      <c r="F51" s="26"/>
    </row>
    <row r="52" spans="1:7" ht="40.5" customHeight="1">
      <c r="A52" s="226"/>
      <c r="B52" s="222">
        <v>42</v>
      </c>
      <c r="C52" s="7" t="s">
        <v>54</v>
      </c>
      <c r="D52" s="11">
        <f>D53+D54</f>
        <v>70000</v>
      </c>
      <c r="E52" s="10">
        <v>70000</v>
      </c>
      <c r="F52" s="11">
        <v>70000</v>
      </c>
    </row>
    <row r="53" spans="1:7" ht="17.25" customHeight="1">
      <c r="A53" s="223" t="s">
        <v>624</v>
      </c>
      <c r="B53" s="224">
        <v>422</v>
      </c>
      <c r="C53" s="12" t="s">
        <v>56</v>
      </c>
      <c r="D53" s="70">
        <v>60000</v>
      </c>
      <c r="E53" s="214"/>
      <c r="F53" s="70"/>
    </row>
    <row r="54" spans="1:7" ht="54" customHeight="1">
      <c r="A54" s="223" t="s">
        <v>625</v>
      </c>
      <c r="B54" s="224">
        <v>426</v>
      </c>
      <c r="C54" s="12" t="s">
        <v>58</v>
      </c>
      <c r="D54" s="88">
        <v>10000</v>
      </c>
      <c r="E54" s="17"/>
      <c r="F54" s="88"/>
    </row>
    <row r="55" spans="1:7" ht="19.5" customHeight="1">
      <c r="A55" s="223"/>
      <c r="B55" s="224"/>
      <c r="C55" s="12"/>
      <c r="D55" s="88"/>
      <c r="E55" s="17"/>
      <c r="F55" s="88"/>
    </row>
    <row r="56" spans="1:7" ht="19.5" customHeight="1">
      <c r="A56" s="674" t="s">
        <v>53</v>
      </c>
      <c r="B56" s="675" t="s">
        <v>660</v>
      </c>
      <c r="C56" s="436" t="s">
        <v>661</v>
      </c>
      <c r="D56" s="676">
        <v>200000</v>
      </c>
      <c r="E56" s="677">
        <v>0</v>
      </c>
      <c r="F56" s="676">
        <v>0</v>
      </c>
    </row>
    <row r="57" spans="1:7" ht="14.25" customHeight="1">
      <c r="A57" s="223"/>
      <c r="B57" s="224"/>
      <c r="C57" s="12"/>
      <c r="D57" s="88"/>
      <c r="E57" s="17"/>
      <c r="F57" s="88"/>
    </row>
    <row r="58" spans="1:7" ht="41.25" customHeight="1">
      <c r="A58" s="352"/>
      <c r="B58" s="228">
        <v>42</v>
      </c>
      <c r="C58" s="173" t="s">
        <v>662</v>
      </c>
      <c r="D58" s="86">
        <v>200000</v>
      </c>
      <c r="E58" s="11">
        <v>0</v>
      </c>
      <c r="F58" s="86">
        <v>0</v>
      </c>
    </row>
    <row r="59" spans="1:7" ht="56.25" customHeight="1">
      <c r="A59" s="223" t="s">
        <v>626</v>
      </c>
      <c r="B59" s="224">
        <v>426</v>
      </c>
      <c r="C59" s="12" t="s">
        <v>58</v>
      </c>
      <c r="D59" s="88">
        <v>200000</v>
      </c>
      <c r="E59" s="17"/>
      <c r="F59" s="88"/>
    </row>
    <row r="60" spans="1:7" ht="18.75" customHeight="1">
      <c r="A60" s="223"/>
      <c r="B60" s="224"/>
      <c r="C60" s="12"/>
      <c r="D60" s="88"/>
      <c r="E60" s="17"/>
      <c r="F60" s="88"/>
    </row>
    <row r="61" spans="1:7" ht="37.5" customHeight="1">
      <c r="A61" s="138" t="s">
        <v>63</v>
      </c>
      <c r="B61" s="139" t="s">
        <v>64</v>
      </c>
      <c r="C61" s="140" t="s">
        <v>65</v>
      </c>
      <c r="D61" s="141">
        <f>D63+D91+D179+D232+D259+D312+D351</f>
        <v>46273000</v>
      </c>
      <c r="E61" s="141">
        <f>E63+E91+E179+E232+E259+E312+E351</f>
        <v>43495000</v>
      </c>
      <c r="F61" s="141">
        <f>F63+F91+F179+F232+F259+F312+F351</f>
        <v>39495000</v>
      </c>
    </row>
    <row r="62" spans="1:7" ht="16.8">
      <c r="A62" s="142"/>
      <c r="B62" s="143"/>
      <c r="C62" s="144"/>
      <c r="D62" s="145"/>
      <c r="E62" s="145"/>
      <c r="F62" s="145"/>
    </row>
    <row r="63" spans="1:7" ht="31.2">
      <c r="A63" s="573" t="s">
        <v>24</v>
      </c>
      <c r="B63" s="577">
        <v>1002</v>
      </c>
      <c r="C63" s="575" t="s">
        <v>66</v>
      </c>
      <c r="D63" s="576">
        <f>D65+D85</f>
        <v>13017000</v>
      </c>
      <c r="E63" s="576">
        <f>E65+E85</f>
        <v>12951000</v>
      </c>
      <c r="F63" s="576">
        <f>F65+F85</f>
        <v>12951000</v>
      </c>
      <c r="G63" s="205"/>
    </row>
    <row r="64" spans="1:7">
      <c r="A64" s="34"/>
      <c r="B64" s="146"/>
      <c r="C64" s="34"/>
      <c r="D64" s="26"/>
      <c r="E64" s="26"/>
      <c r="F64" s="26"/>
    </row>
    <row r="65" spans="1:7" ht="42" customHeight="1">
      <c r="A65" s="239" t="s">
        <v>26</v>
      </c>
      <c r="B65" s="242" t="s">
        <v>67</v>
      </c>
      <c r="C65" s="240" t="s">
        <v>702</v>
      </c>
      <c r="D65" s="241">
        <f>D67+D72+D79+D82</f>
        <v>10747000</v>
      </c>
      <c r="E65" s="241">
        <f>E67+E72+E79+E82</f>
        <v>10681000</v>
      </c>
      <c r="F65" s="241">
        <f>F67+F72+F79+F82</f>
        <v>10681000</v>
      </c>
      <c r="G65" s="205"/>
    </row>
    <row r="66" spans="1:7">
      <c r="A66" s="34"/>
      <c r="B66" s="146"/>
      <c r="C66" s="34"/>
      <c r="D66" s="26"/>
      <c r="E66" s="26"/>
      <c r="F66" s="26"/>
    </row>
    <row r="67" spans="1:7" ht="17.25" customHeight="1">
      <c r="A67" s="12"/>
      <c r="B67" s="20">
        <v>31</v>
      </c>
      <c r="C67" s="7" t="s">
        <v>28</v>
      </c>
      <c r="D67" s="10">
        <f>D68+D69+D70</f>
        <v>8120000</v>
      </c>
      <c r="E67" s="10">
        <v>8120000</v>
      </c>
      <c r="F67" s="10">
        <v>8120000</v>
      </c>
    </row>
    <row r="68" spans="1:7">
      <c r="A68" s="16" t="s">
        <v>69</v>
      </c>
      <c r="B68" s="171">
        <v>311</v>
      </c>
      <c r="C68" s="12" t="s">
        <v>68</v>
      </c>
      <c r="D68" s="70">
        <v>6680000</v>
      </c>
      <c r="E68" s="70"/>
      <c r="F68" s="70"/>
    </row>
    <row r="69" spans="1:7" ht="27">
      <c r="A69" s="16" t="s">
        <v>71</v>
      </c>
      <c r="B69" s="171">
        <v>312</v>
      </c>
      <c r="C69" s="12" t="s">
        <v>32</v>
      </c>
      <c r="D69" s="88">
        <v>338000</v>
      </c>
      <c r="E69" s="70"/>
      <c r="F69" s="88"/>
    </row>
    <row r="70" spans="1:7">
      <c r="A70" s="16" t="s">
        <v>72</v>
      </c>
      <c r="B70" s="171">
        <v>313</v>
      </c>
      <c r="C70" s="12" t="s">
        <v>70</v>
      </c>
      <c r="D70" s="88">
        <v>1102000</v>
      </c>
      <c r="E70" s="70"/>
      <c r="F70" s="88"/>
    </row>
    <row r="71" spans="1:7">
      <c r="A71" s="223"/>
      <c r="B71" s="171"/>
      <c r="C71" s="12"/>
      <c r="D71" s="70"/>
      <c r="E71" s="70"/>
      <c r="F71" s="70"/>
    </row>
    <row r="72" spans="1:7">
      <c r="A72" s="223"/>
      <c r="B72" s="20">
        <v>32</v>
      </c>
      <c r="C72" s="7" t="s">
        <v>35</v>
      </c>
      <c r="D72" s="10">
        <f>D73+D74+D75+D76+D77</f>
        <v>2460000</v>
      </c>
      <c r="E72" s="10">
        <v>2398000</v>
      </c>
      <c r="F72" s="10">
        <v>2398000</v>
      </c>
    </row>
    <row r="73" spans="1:7" ht="27.75" customHeight="1">
      <c r="A73" s="16" t="s">
        <v>73</v>
      </c>
      <c r="B73" s="171">
        <v>321</v>
      </c>
      <c r="C73" s="12" t="s">
        <v>37</v>
      </c>
      <c r="D73" s="70">
        <v>700000</v>
      </c>
      <c r="E73" s="70"/>
      <c r="F73" s="70"/>
    </row>
    <row r="74" spans="1:7" ht="27.75" customHeight="1">
      <c r="A74" s="16" t="s">
        <v>77</v>
      </c>
      <c r="B74" s="171">
        <v>322</v>
      </c>
      <c r="C74" s="12" t="s">
        <v>39</v>
      </c>
      <c r="D74" s="70">
        <v>1300000</v>
      </c>
      <c r="E74" s="70"/>
      <c r="F74" s="70"/>
    </row>
    <row r="75" spans="1:7">
      <c r="A75" s="16" t="s">
        <v>78</v>
      </c>
      <c r="B75" s="171">
        <v>323</v>
      </c>
      <c r="C75" s="12" t="s">
        <v>41</v>
      </c>
      <c r="D75" s="70">
        <v>350000</v>
      </c>
      <c r="E75" s="70"/>
      <c r="F75" s="70"/>
    </row>
    <row r="76" spans="1:7" ht="41.25" customHeight="1">
      <c r="A76" s="16" t="s">
        <v>80</v>
      </c>
      <c r="B76" s="171">
        <v>324</v>
      </c>
      <c r="C76" s="12" t="s">
        <v>228</v>
      </c>
      <c r="D76" s="70">
        <v>10000</v>
      </c>
      <c r="E76" s="70"/>
      <c r="F76" s="70"/>
    </row>
    <row r="77" spans="1:7" ht="27">
      <c r="A77" s="16" t="s">
        <v>357</v>
      </c>
      <c r="B77" s="171">
        <v>329</v>
      </c>
      <c r="C77" s="12" t="s">
        <v>43</v>
      </c>
      <c r="D77" s="70">
        <v>100000</v>
      </c>
      <c r="E77" s="70"/>
      <c r="F77" s="70"/>
    </row>
    <row r="78" spans="1:7">
      <c r="A78" s="16"/>
      <c r="B78" s="171"/>
      <c r="C78" s="12"/>
      <c r="D78" s="70"/>
      <c r="E78" s="70"/>
      <c r="F78" s="70"/>
    </row>
    <row r="79" spans="1:7">
      <c r="A79" s="169"/>
      <c r="B79" s="172">
        <v>34</v>
      </c>
      <c r="C79" s="173" t="s">
        <v>45</v>
      </c>
      <c r="D79" s="73">
        <v>17000</v>
      </c>
      <c r="E79" s="73">
        <v>13000</v>
      </c>
      <c r="F79" s="73">
        <v>13000</v>
      </c>
    </row>
    <row r="80" spans="1:7" ht="27">
      <c r="A80" s="16" t="s">
        <v>358</v>
      </c>
      <c r="B80" s="171">
        <v>343</v>
      </c>
      <c r="C80" s="12" t="s">
        <v>47</v>
      </c>
      <c r="D80" s="70">
        <v>17000</v>
      </c>
      <c r="E80" s="70"/>
      <c r="F80" s="70"/>
    </row>
    <row r="81" spans="1:7">
      <c r="A81" s="16"/>
      <c r="B81" s="171"/>
      <c r="C81" s="12"/>
      <c r="D81" s="70"/>
      <c r="E81" s="70"/>
      <c r="F81" s="70"/>
    </row>
    <row r="82" spans="1:7" ht="40.200000000000003">
      <c r="A82" s="169"/>
      <c r="B82" s="172">
        <v>42</v>
      </c>
      <c r="C82" s="173" t="s">
        <v>89</v>
      </c>
      <c r="D82" s="73">
        <v>150000</v>
      </c>
      <c r="E82" s="73">
        <v>150000</v>
      </c>
      <c r="F82" s="73">
        <v>150000</v>
      </c>
    </row>
    <row r="83" spans="1:7" ht="27">
      <c r="A83" s="16" t="s">
        <v>85</v>
      </c>
      <c r="B83" s="171">
        <v>422</v>
      </c>
      <c r="C83" s="12" t="s">
        <v>350</v>
      </c>
      <c r="D83" s="70">
        <v>150000</v>
      </c>
      <c r="E83" s="70"/>
      <c r="F83" s="70"/>
    </row>
    <row r="84" spans="1:7">
      <c r="A84" s="16"/>
      <c r="B84" s="171"/>
      <c r="C84" s="12"/>
      <c r="D84" s="70"/>
      <c r="E84" s="70"/>
      <c r="F84" s="70"/>
    </row>
    <row r="85" spans="1:7" ht="27">
      <c r="A85" s="529" t="s">
        <v>26</v>
      </c>
      <c r="B85" s="534" t="s">
        <v>74</v>
      </c>
      <c r="C85" s="531" t="s">
        <v>75</v>
      </c>
      <c r="D85" s="532">
        <f>D87</f>
        <v>2270000</v>
      </c>
      <c r="E85" s="532">
        <v>2270000</v>
      </c>
      <c r="F85" s="532">
        <v>2270000</v>
      </c>
    </row>
    <row r="86" spans="1:7" ht="15.6">
      <c r="A86" s="147"/>
      <c r="B86" s="148"/>
      <c r="C86" s="81"/>
      <c r="D86" s="67"/>
      <c r="E86" s="67"/>
      <c r="F86" s="67"/>
    </row>
    <row r="87" spans="1:7">
      <c r="A87" s="223"/>
      <c r="B87" s="20">
        <v>38</v>
      </c>
      <c r="C87" s="7" t="s">
        <v>76</v>
      </c>
      <c r="D87" s="10">
        <f>D88+D89</f>
        <v>2270000</v>
      </c>
      <c r="E87" s="10">
        <v>2270000</v>
      </c>
      <c r="F87" s="10">
        <v>2270000</v>
      </c>
    </row>
    <row r="88" spans="1:7" ht="42" customHeight="1">
      <c r="A88" s="16" t="s">
        <v>87</v>
      </c>
      <c r="B88" s="171">
        <v>381</v>
      </c>
      <c r="C88" s="13" t="s">
        <v>414</v>
      </c>
      <c r="D88" s="70">
        <v>525000</v>
      </c>
      <c r="E88" s="70"/>
      <c r="F88" s="70"/>
      <c r="G88" t="s">
        <v>593</v>
      </c>
    </row>
    <row r="89" spans="1:7" ht="40.200000000000003">
      <c r="A89" s="16" t="s">
        <v>425</v>
      </c>
      <c r="B89" s="171">
        <v>381</v>
      </c>
      <c r="C89" s="12" t="s">
        <v>79</v>
      </c>
      <c r="D89" s="88">
        <v>1745000</v>
      </c>
      <c r="E89" s="88"/>
      <c r="F89" s="88"/>
    </row>
    <row r="90" spans="1:7">
      <c r="A90" s="133"/>
      <c r="B90" s="146"/>
      <c r="C90" s="34"/>
      <c r="D90" s="26"/>
      <c r="E90" s="26"/>
      <c r="F90" s="26"/>
    </row>
    <row r="91" spans="1:7" ht="15.6">
      <c r="A91" s="573" t="s">
        <v>24</v>
      </c>
      <c r="B91" s="577">
        <v>1003</v>
      </c>
      <c r="C91" s="575" t="s">
        <v>82</v>
      </c>
      <c r="D91" s="576">
        <f>D93+D113+D118+D124+D129+D135+D139+D144+D149+D154+D159+D164+D169+D174</f>
        <v>5123000</v>
      </c>
      <c r="E91" s="576">
        <f>E93+E113+E118+E124+E129+E135+E139+E144+E149+E154+E159+E164+E169+E174</f>
        <v>3208000</v>
      </c>
      <c r="F91" s="576">
        <f>F93+F113+F118+F124+F129+F135+F139+F144+F149+F154+F159+F164+F169+F174</f>
        <v>3236000</v>
      </c>
    </row>
    <row r="92" spans="1:7" s="189" customFormat="1" ht="15.6">
      <c r="A92" s="338"/>
      <c r="B92" s="339"/>
      <c r="C92" s="181"/>
      <c r="D92" s="182"/>
      <c r="E92" s="182"/>
      <c r="F92" s="182"/>
    </row>
    <row r="93" spans="1:7" ht="16.5" customHeight="1">
      <c r="A93" s="533" t="s">
        <v>26</v>
      </c>
      <c r="B93" s="534" t="s">
        <v>83</v>
      </c>
      <c r="C93" s="531" t="s">
        <v>84</v>
      </c>
      <c r="D93" s="535">
        <f>D95+D100+D106+D109</f>
        <v>523000</v>
      </c>
      <c r="E93" s="532">
        <f>E95+E100+E106+E109</f>
        <v>528000</v>
      </c>
      <c r="F93" s="535">
        <f>F95+F100+F106+F109</f>
        <v>528000</v>
      </c>
    </row>
    <row r="94" spans="1:7">
      <c r="A94" s="150"/>
      <c r="B94" s="146"/>
      <c r="C94" s="34"/>
      <c r="D94" s="26"/>
      <c r="E94" s="26"/>
      <c r="F94" s="26"/>
    </row>
    <row r="95" spans="1:7" ht="18" customHeight="1">
      <c r="A95" s="226"/>
      <c r="B95" s="20">
        <v>31</v>
      </c>
      <c r="C95" s="7" t="s">
        <v>28</v>
      </c>
      <c r="D95" s="10">
        <f>D96+D97+D98</f>
        <v>357000</v>
      </c>
      <c r="E95" s="10">
        <v>360000</v>
      </c>
      <c r="F95" s="10">
        <v>360000</v>
      </c>
    </row>
    <row r="96" spans="1:7">
      <c r="A96" s="16" t="s">
        <v>426</v>
      </c>
      <c r="B96" s="171">
        <v>311</v>
      </c>
      <c r="C96" s="12" t="s">
        <v>30</v>
      </c>
      <c r="D96" s="70">
        <v>300000</v>
      </c>
      <c r="E96" s="70"/>
      <c r="F96" s="70"/>
    </row>
    <row r="97" spans="1:6" ht="27" customHeight="1">
      <c r="A97" s="16" t="s">
        <v>92</v>
      </c>
      <c r="B97" s="171">
        <v>312</v>
      </c>
      <c r="C97" s="12" t="s">
        <v>86</v>
      </c>
      <c r="D97" s="70">
        <v>7000</v>
      </c>
      <c r="E97" s="70"/>
      <c r="F97" s="70"/>
    </row>
    <row r="98" spans="1:6">
      <c r="A98" s="16" t="s">
        <v>94</v>
      </c>
      <c r="B98" s="171">
        <v>313</v>
      </c>
      <c r="C98" s="12" t="s">
        <v>88</v>
      </c>
      <c r="D98" s="70">
        <v>50000</v>
      </c>
      <c r="E98" s="70"/>
      <c r="F98" s="70"/>
    </row>
    <row r="99" spans="1:6">
      <c r="A99" s="223"/>
      <c r="B99" s="171"/>
      <c r="C99" s="12"/>
      <c r="D99" s="70"/>
      <c r="E99" s="70"/>
      <c r="F99" s="70"/>
    </row>
    <row r="100" spans="1:6">
      <c r="A100" s="223"/>
      <c r="B100" s="20">
        <v>32</v>
      </c>
      <c r="C100" s="7" t="s">
        <v>35</v>
      </c>
      <c r="D100" s="10">
        <f>D101+D102+D103+D104</f>
        <v>73000</v>
      </c>
      <c r="E100" s="10">
        <v>75000</v>
      </c>
      <c r="F100" s="10">
        <v>75000</v>
      </c>
    </row>
    <row r="101" spans="1:6" ht="27">
      <c r="A101" s="223" t="s">
        <v>95</v>
      </c>
      <c r="B101" s="235">
        <v>321</v>
      </c>
      <c r="C101" s="13" t="s">
        <v>37</v>
      </c>
      <c r="D101" s="214">
        <v>3000</v>
      </c>
      <c r="E101" s="214"/>
      <c r="F101" s="214"/>
    </row>
    <row r="102" spans="1:6" ht="30.75" customHeight="1">
      <c r="A102" s="16" t="s">
        <v>96</v>
      </c>
      <c r="B102" s="171">
        <v>322</v>
      </c>
      <c r="C102" s="12" t="s">
        <v>39</v>
      </c>
      <c r="D102" s="70">
        <v>25000</v>
      </c>
      <c r="E102" s="70"/>
      <c r="F102" s="70"/>
    </row>
    <row r="103" spans="1:6">
      <c r="A103" s="223" t="s">
        <v>259</v>
      </c>
      <c r="B103" s="171">
        <v>323</v>
      </c>
      <c r="C103" s="12" t="s">
        <v>41</v>
      </c>
      <c r="D103" s="70">
        <v>40000</v>
      </c>
      <c r="E103" s="70"/>
      <c r="F103" s="70"/>
    </row>
    <row r="104" spans="1:6" ht="27">
      <c r="A104" s="223" t="s">
        <v>260</v>
      </c>
      <c r="B104" s="171">
        <v>329</v>
      </c>
      <c r="C104" s="12" t="s">
        <v>43</v>
      </c>
      <c r="D104" s="70">
        <v>5000</v>
      </c>
      <c r="E104" s="70"/>
      <c r="F104" s="70"/>
    </row>
    <row r="105" spans="1:6">
      <c r="A105" s="223"/>
      <c r="B105" s="171"/>
      <c r="C105" s="12"/>
      <c r="D105" s="70"/>
      <c r="E105" s="70"/>
      <c r="F105" s="70"/>
    </row>
    <row r="106" spans="1:6">
      <c r="A106" s="352"/>
      <c r="B106" s="172">
        <v>34</v>
      </c>
      <c r="C106" s="173" t="s">
        <v>45</v>
      </c>
      <c r="D106" s="73">
        <v>3000</v>
      </c>
      <c r="E106" s="73">
        <v>3000</v>
      </c>
      <c r="F106" s="73">
        <v>3000</v>
      </c>
    </row>
    <row r="107" spans="1:6" ht="27">
      <c r="A107" s="223" t="s">
        <v>99</v>
      </c>
      <c r="B107" s="171">
        <v>343</v>
      </c>
      <c r="C107" s="12" t="s">
        <v>47</v>
      </c>
      <c r="D107" s="70">
        <v>3000</v>
      </c>
      <c r="E107" s="70"/>
      <c r="F107" s="70"/>
    </row>
    <row r="108" spans="1:6">
      <c r="A108" s="223"/>
      <c r="B108" s="171"/>
      <c r="C108" s="12"/>
      <c r="D108" s="70"/>
      <c r="E108" s="70"/>
      <c r="F108" s="70"/>
    </row>
    <row r="109" spans="1:6" ht="41.25" customHeight="1">
      <c r="A109" s="223"/>
      <c r="B109" s="20">
        <v>42</v>
      </c>
      <c r="C109" s="7" t="s">
        <v>89</v>
      </c>
      <c r="D109" s="10">
        <f>D110+D111</f>
        <v>90000</v>
      </c>
      <c r="E109" s="10">
        <v>90000</v>
      </c>
      <c r="F109" s="10">
        <v>90000</v>
      </c>
    </row>
    <row r="110" spans="1:6">
      <c r="A110" s="16" t="s">
        <v>351</v>
      </c>
      <c r="B110" s="171">
        <v>424</v>
      </c>
      <c r="C110" s="12" t="s">
        <v>90</v>
      </c>
      <c r="D110" s="70">
        <v>80000</v>
      </c>
      <c r="E110" s="214"/>
      <c r="F110" s="70"/>
    </row>
    <row r="111" spans="1:6">
      <c r="A111" s="223" t="s">
        <v>101</v>
      </c>
      <c r="B111" s="171">
        <v>422</v>
      </c>
      <c r="C111" s="12" t="s">
        <v>56</v>
      </c>
      <c r="D111" s="70">
        <v>10000</v>
      </c>
      <c r="E111" s="214"/>
      <c r="F111" s="70"/>
    </row>
    <row r="112" spans="1:6">
      <c r="A112" s="223"/>
      <c r="B112" s="171"/>
      <c r="C112" s="12"/>
      <c r="D112" s="70"/>
      <c r="E112" s="70"/>
      <c r="F112" s="70"/>
    </row>
    <row r="113" spans="1:6" ht="66.75" customHeight="1">
      <c r="A113" s="533" t="s">
        <v>26</v>
      </c>
      <c r="B113" s="534" t="s">
        <v>91</v>
      </c>
      <c r="C113" s="531" t="s">
        <v>613</v>
      </c>
      <c r="D113" s="535">
        <v>750000</v>
      </c>
      <c r="E113" s="532">
        <v>700000</v>
      </c>
      <c r="F113" s="535">
        <v>700000</v>
      </c>
    </row>
    <row r="114" spans="1:6">
      <c r="A114" s="151"/>
      <c r="B114" s="152"/>
      <c r="C114" s="153"/>
      <c r="D114" s="154"/>
      <c r="E114" s="26"/>
      <c r="F114" s="154"/>
    </row>
    <row r="115" spans="1:6">
      <c r="A115" s="226"/>
      <c r="B115" s="20">
        <v>32</v>
      </c>
      <c r="C115" s="7" t="s">
        <v>35</v>
      </c>
      <c r="D115" s="10">
        <v>750000</v>
      </c>
      <c r="E115" s="10">
        <v>700000</v>
      </c>
      <c r="F115" s="10">
        <v>700000</v>
      </c>
    </row>
    <row r="116" spans="1:6" ht="27" customHeight="1">
      <c r="A116" s="16" t="s">
        <v>261</v>
      </c>
      <c r="B116" s="171">
        <v>329</v>
      </c>
      <c r="C116" s="12" t="s">
        <v>43</v>
      </c>
      <c r="D116" s="70">
        <v>750000</v>
      </c>
      <c r="E116" s="70"/>
      <c r="F116" s="70"/>
    </row>
    <row r="117" spans="1:6">
      <c r="A117" s="132"/>
      <c r="B117" s="146"/>
      <c r="C117" s="34"/>
      <c r="D117" s="26"/>
      <c r="E117" s="26"/>
      <c r="F117" s="26"/>
    </row>
    <row r="118" spans="1:6" ht="30.75" customHeight="1">
      <c r="A118" s="533" t="s">
        <v>26</v>
      </c>
      <c r="B118" s="534" t="s">
        <v>406</v>
      </c>
      <c r="C118" s="531" t="s">
        <v>93</v>
      </c>
      <c r="D118" s="535">
        <f>D120</f>
        <v>950000</v>
      </c>
      <c r="E118" s="532">
        <v>850000</v>
      </c>
      <c r="F118" s="535">
        <v>850000</v>
      </c>
    </row>
    <row r="119" spans="1:6" s="156" customFormat="1" ht="17.25" customHeight="1">
      <c r="A119" s="155"/>
      <c r="B119" s="148"/>
      <c r="C119" s="81"/>
      <c r="D119" s="113"/>
      <c r="E119" s="67"/>
      <c r="F119" s="113"/>
    </row>
    <row r="120" spans="1:6" ht="27">
      <c r="A120" s="75"/>
      <c r="B120" s="157">
        <v>38</v>
      </c>
      <c r="C120" s="79" t="s">
        <v>50</v>
      </c>
      <c r="D120" s="65">
        <f>D121+D122</f>
        <v>950000</v>
      </c>
      <c r="E120" s="32">
        <v>850000</v>
      </c>
      <c r="F120" s="65">
        <v>850000</v>
      </c>
    </row>
    <row r="121" spans="1:6" ht="20.25" customHeight="1">
      <c r="A121" s="75" t="s">
        <v>511</v>
      </c>
      <c r="B121" s="158">
        <v>381</v>
      </c>
      <c r="C121" s="77" t="s">
        <v>51</v>
      </c>
      <c r="D121" s="159">
        <v>850000</v>
      </c>
      <c r="E121" s="70"/>
      <c r="F121" s="159"/>
    </row>
    <row r="122" spans="1:6" ht="16.5" customHeight="1">
      <c r="A122" s="75" t="s">
        <v>649</v>
      </c>
      <c r="B122" s="158">
        <v>382</v>
      </c>
      <c r="C122" s="77" t="s">
        <v>52</v>
      </c>
      <c r="D122" s="159">
        <v>100000</v>
      </c>
      <c r="E122" s="212"/>
      <c r="F122" s="159"/>
    </row>
    <row r="123" spans="1:6" ht="17.25" customHeight="1">
      <c r="A123" s="75"/>
      <c r="B123" s="158"/>
      <c r="C123" s="77"/>
      <c r="D123" s="159"/>
      <c r="E123" s="212"/>
      <c r="F123" s="159"/>
    </row>
    <row r="124" spans="1:6" ht="31.5" customHeight="1">
      <c r="A124" s="345" t="s">
        <v>26</v>
      </c>
      <c r="B124" s="242" t="s">
        <v>254</v>
      </c>
      <c r="C124" s="240" t="s">
        <v>342</v>
      </c>
      <c r="D124" s="324">
        <v>720000</v>
      </c>
      <c r="E124" s="234">
        <v>720000</v>
      </c>
      <c r="F124" s="324">
        <v>720000</v>
      </c>
    </row>
    <row r="125" spans="1:6" ht="14.25" customHeight="1">
      <c r="A125" s="75"/>
      <c r="B125" s="158"/>
      <c r="C125" s="77"/>
      <c r="D125" s="159"/>
      <c r="E125" s="70"/>
      <c r="F125" s="159"/>
    </row>
    <row r="126" spans="1:6" ht="17.25" customHeight="1">
      <c r="A126" s="236"/>
      <c r="B126" s="157">
        <v>38</v>
      </c>
      <c r="C126" s="79" t="s">
        <v>76</v>
      </c>
      <c r="D126" s="65">
        <v>720000</v>
      </c>
      <c r="E126" s="73">
        <v>720000</v>
      </c>
      <c r="F126" s="65">
        <v>720000</v>
      </c>
    </row>
    <row r="127" spans="1:6" ht="23.25" customHeight="1">
      <c r="A127" s="75" t="s">
        <v>693</v>
      </c>
      <c r="B127" s="158">
        <v>381</v>
      </c>
      <c r="C127" s="77" t="s">
        <v>51</v>
      </c>
      <c r="D127" s="159">
        <v>720000</v>
      </c>
      <c r="E127" s="70"/>
      <c r="F127" s="159"/>
    </row>
    <row r="128" spans="1:6" ht="15.75" customHeight="1">
      <c r="A128" s="75"/>
      <c r="B128" s="158"/>
      <c r="C128" s="77"/>
      <c r="D128" s="159"/>
      <c r="E128" s="70"/>
      <c r="F128" s="159"/>
    </row>
    <row r="129" spans="1:6" ht="26.25" customHeight="1">
      <c r="A129" s="388" t="s">
        <v>423</v>
      </c>
      <c r="B129" s="389" t="s">
        <v>422</v>
      </c>
      <c r="C129" s="240" t="s">
        <v>341</v>
      </c>
      <c r="D129" s="241">
        <f>D131</f>
        <v>60000</v>
      </c>
      <c r="E129" s="241">
        <v>60000</v>
      </c>
      <c r="F129" s="241">
        <v>60000</v>
      </c>
    </row>
    <row r="130" spans="1:6" ht="15.75" customHeight="1">
      <c r="A130" s="338"/>
      <c r="B130" s="339"/>
      <c r="C130" s="181"/>
      <c r="D130" s="182"/>
      <c r="E130" s="182"/>
      <c r="F130" s="182"/>
    </row>
    <row r="131" spans="1:6" ht="15.75" customHeight="1">
      <c r="A131" s="342"/>
      <c r="B131" s="157">
        <v>32</v>
      </c>
      <c r="C131" s="79" t="s">
        <v>35</v>
      </c>
      <c r="D131" s="80">
        <f>D132+D133</f>
        <v>60000</v>
      </c>
      <c r="E131" s="80">
        <v>60000</v>
      </c>
      <c r="F131" s="80">
        <v>60000</v>
      </c>
    </row>
    <row r="132" spans="1:6" ht="15.75" customHeight="1">
      <c r="A132" s="343">
        <v>42</v>
      </c>
      <c r="B132" s="160">
        <v>323</v>
      </c>
      <c r="C132" s="18" t="s">
        <v>41</v>
      </c>
      <c r="D132" s="237">
        <v>40000</v>
      </c>
      <c r="E132" s="237"/>
      <c r="F132" s="237"/>
    </row>
    <row r="133" spans="1:6" ht="24.75" customHeight="1">
      <c r="A133" s="343">
        <v>43</v>
      </c>
      <c r="B133" s="160">
        <v>329</v>
      </c>
      <c r="C133" s="18" t="s">
        <v>43</v>
      </c>
      <c r="D133" s="237">
        <v>20000</v>
      </c>
      <c r="E133" s="237"/>
      <c r="F133" s="237"/>
    </row>
    <row r="134" spans="1:6" ht="15.6">
      <c r="A134" s="338"/>
      <c r="B134" s="339"/>
      <c r="C134" s="181"/>
      <c r="D134" s="182"/>
      <c r="E134" s="182"/>
      <c r="F134" s="182"/>
    </row>
    <row r="135" spans="1:6" ht="39.75" customHeight="1">
      <c r="A135" s="393" t="s">
        <v>26</v>
      </c>
      <c r="B135" s="483" t="s">
        <v>368</v>
      </c>
      <c r="C135" s="484" t="s">
        <v>229</v>
      </c>
      <c r="D135" s="536">
        <v>50000</v>
      </c>
      <c r="E135" s="396">
        <v>50000</v>
      </c>
      <c r="F135" s="536">
        <v>50000</v>
      </c>
    </row>
    <row r="136" spans="1:6" ht="42.75" customHeight="1">
      <c r="A136" s="163"/>
      <c r="B136" s="162">
        <v>36</v>
      </c>
      <c r="C136" s="19" t="s">
        <v>207</v>
      </c>
      <c r="D136" s="68">
        <v>50000</v>
      </c>
      <c r="E136" s="73">
        <v>50000</v>
      </c>
      <c r="F136" s="68">
        <v>50000</v>
      </c>
    </row>
    <row r="137" spans="1:6" ht="41.25" customHeight="1">
      <c r="A137" s="163" t="s">
        <v>627</v>
      </c>
      <c r="B137" s="160">
        <v>366</v>
      </c>
      <c r="C137" s="18" t="s">
        <v>230</v>
      </c>
      <c r="D137" s="15">
        <v>50000</v>
      </c>
      <c r="E137" s="70"/>
      <c r="F137" s="15"/>
    </row>
    <row r="138" spans="1:6" ht="15.6">
      <c r="A138" s="151"/>
      <c r="B138" s="160"/>
      <c r="C138" s="18"/>
      <c r="D138" s="161"/>
      <c r="E138" s="71"/>
      <c r="F138" s="161"/>
    </row>
    <row r="139" spans="1:6" ht="57" customHeight="1">
      <c r="A139" s="533" t="s">
        <v>26</v>
      </c>
      <c r="B139" s="534" t="s">
        <v>369</v>
      </c>
      <c r="C139" s="531" t="s">
        <v>526</v>
      </c>
      <c r="D139" s="535">
        <v>20000</v>
      </c>
      <c r="E139" s="532">
        <v>0</v>
      </c>
      <c r="F139" s="535">
        <v>0</v>
      </c>
    </row>
    <row r="140" spans="1:6" ht="15.6">
      <c r="A140" s="165"/>
      <c r="B140" s="148"/>
      <c r="C140" s="81"/>
      <c r="D140" s="113"/>
      <c r="E140" s="67"/>
      <c r="F140" s="113"/>
    </row>
    <row r="141" spans="1:6">
      <c r="A141" s="169"/>
      <c r="B141" s="172">
        <v>38</v>
      </c>
      <c r="C141" s="173" t="s">
        <v>76</v>
      </c>
      <c r="D141" s="73">
        <v>20000</v>
      </c>
      <c r="E141" s="73">
        <v>0</v>
      </c>
      <c r="F141" s="73">
        <v>0</v>
      </c>
    </row>
    <row r="142" spans="1:6">
      <c r="A142" s="16" t="s">
        <v>321</v>
      </c>
      <c r="B142" s="171">
        <v>381</v>
      </c>
      <c r="C142" s="12" t="s">
        <v>510</v>
      </c>
      <c r="D142" s="70">
        <v>20000</v>
      </c>
      <c r="E142" s="70"/>
      <c r="F142" s="70"/>
    </row>
    <row r="143" spans="1:6">
      <c r="A143" s="16"/>
      <c r="B143" s="171"/>
      <c r="C143" s="12"/>
      <c r="D143" s="70"/>
      <c r="E143" s="70"/>
      <c r="F143" s="70"/>
    </row>
    <row r="144" spans="1:6" ht="27">
      <c r="A144" s="393" t="s">
        <v>26</v>
      </c>
      <c r="B144" s="394" t="s">
        <v>597</v>
      </c>
      <c r="C144" s="395" t="s">
        <v>616</v>
      </c>
      <c r="D144" s="396">
        <f>D146</f>
        <v>0</v>
      </c>
      <c r="E144" s="396">
        <f>E146</f>
        <v>300000</v>
      </c>
      <c r="F144" s="396">
        <f>F146</f>
        <v>328000</v>
      </c>
    </row>
    <row r="145" spans="1:6">
      <c r="A145" s="16"/>
      <c r="B145" s="171"/>
      <c r="C145" s="12"/>
      <c r="D145" s="70"/>
      <c r="E145" s="70"/>
      <c r="F145" s="70"/>
    </row>
    <row r="146" spans="1:6">
      <c r="A146" s="169"/>
      <c r="B146" s="172">
        <v>32</v>
      </c>
      <c r="C146" s="173" t="s">
        <v>35</v>
      </c>
      <c r="D146" s="73">
        <v>0</v>
      </c>
      <c r="E146" s="73">
        <v>300000</v>
      </c>
      <c r="F146" s="73">
        <v>328000</v>
      </c>
    </row>
    <row r="147" spans="1:6" ht="27">
      <c r="A147" s="16" t="s">
        <v>352</v>
      </c>
      <c r="B147" s="171">
        <v>329</v>
      </c>
      <c r="C147" s="12" t="s">
        <v>430</v>
      </c>
      <c r="D147" s="70">
        <v>0</v>
      </c>
      <c r="E147" s="70"/>
      <c r="F147" s="70"/>
    </row>
    <row r="148" spans="1:6">
      <c r="A148" s="16"/>
      <c r="B148" s="171"/>
      <c r="C148" s="12"/>
      <c r="D148" s="70"/>
      <c r="E148" s="70"/>
      <c r="F148" s="70"/>
    </row>
    <row r="149" spans="1:6" ht="27">
      <c r="A149" s="393" t="s">
        <v>26</v>
      </c>
      <c r="B149" s="394" t="s">
        <v>602</v>
      </c>
      <c r="C149" s="395" t="s">
        <v>612</v>
      </c>
      <c r="D149" s="396">
        <v>200000</v>
      </c>
      <c r="E149" s="396">
        <v>0</v>
      </c>
      <c r="F149" s="396">
        <v>0</v>
      </c>
    </row>
    <row r="150" spans="1:6">
      <c r="A150" s="16"/>
      <c r="B150" s="171"/>
      <c r="C150" s="12"/>
      <c r="D150" s="70"/>
      <c r="E150" s="70"/>
      <c r="F150" s="70"/>
    </row>
    <row r="151" spans="1:6">
      <c r="A151" s="169"/>
      <c r="B151" s="172">
        <v>32</v>
      </c>
      <c r="C151" s="173" t="s">
        <v>35</v>
      </c>
      <c r="D151" s="73">
        <v>200000</v>
      </c>
      <c r="E151" s="73">
        <v>0</v>
      </c>
      <c r="F151" s="73">
        <v>0</v>
      </c>
    </row>
    <row r="152" spans="1:6" ht="27">
      <c r="A152" s="16" t="s">
        <v>730</v>
      </c>
      <c r="B152" s="171">
        <v>329</v>
      </c>
      <c r="C152" s="12" t="s">
        <v>44</v>
      </c>
      <c r="D152" s="70">
        <v>200000</v>
      </c>
      <c r="E152" s="70"/>
      <c r="F152" s="70"/>
    </row>
    <row r="153" spans="1:6">
      <c r="A153" s="16"/>
      <c r="B153" s="171"/>
      <c r="C153" s="12"/>
      <c r="D153" s="70"/>
      <c r="E153" s="70"/>
      <c r="F153" s="70"/>
    </row>
    <row r="154" spans="1:6" ht="27" customHeight="1">
      <c r="A154" s="533" t="s">
        <v>53</v>
      </c>
      <c r="B154" s="534" t="s">
        <v>97</v>
      </c>
      <c r="C154" s="531" t="s">
        <v>231</v>
      </c>
      <c r="D154" s="535">
        <f>D156</f>
        <v>300000</v>
      </c>
      <c r="E154" s="532">
        <f>E156</f>
        <v>0</v>
      </c>
      <c r="F154" s="535">
        <f>F156</f>
        <v>0</v>
      </c>
    </row>
    <row r="155" spans="1:6" ht="15.6">
      <c r="A155" s="164"/>
      <c r="B155" s="148"/>
      <c r="C155" s="81"/>
      <c r="D155" s="113"/>
      <c r="E155" s="67"/>
      <c r="F155" s="113"/>
    </row>
    <row r="156" spans="1:6" ht="40.200000000000003">
      <c r="A156" s="226"/>
      <c r="B156" s="20">
        <v>42</v>
      </c>
      <c r="C156" s="7" t="s">
        <v>100</v>
      </c>
      <c r="D156" s="10">
        <v>300000</v>
      </c>
      <c r="E156" s="10">
        <v>0</v>
      </c>
      <c r="F156" s="10">
        <v>0</v>
      </c>
    </row>
    <row r="157" spans="1:6">
      <c r="A157" s="16" t="s">
        <v>353</v>
      </c>
      <c r="B157" s="171">
        <v>421</v>
      </c>
      <c r="C157" s="12" t="s">
        <v>81</v>
      </c>
      <c r="D157" s="70">
        <v>300000</v>
      </c>
      <c r="E157" s="70"/>
      <c r="F157" s="70"/>
    </row>
    <row r="158" spans="1:6">
      <c r="A158" s="16"/>
      <c r="B158" s="171"/>
      <c r="C158" s="12"/>
      <c r="D158" s="70"/>
      <c r="E158" s="70"/>
      <c r="F158" s="70"/>
    </row>
    <row r="159" spans="1:6" ht="68.25" customHeight="1">
      <c r="A159" s="230" t="s">
        <v>53</v>
      </c>
      <c r="B159" s="310" t="s">
        <v>370</v>
      </c>
      <c r="C159" s="231" t="s">
        <v>328</v>
      </c>
      <c r="D159" s="234">
        <v>150000</v>
      </c>
      <c r="E159" s="234">
        <v>0</v>
      </c>
      <c r="F159" s="234">
        <v>0</v>
      </c>
    </row>
    <row r="160" spans="1:6">
      <c r="A160" s="16"/>
      <c r="B160" s="171"/>
      <c r="C160" s="12"/>
      <c r="D160" s="70"/>
      <c r="E160" s="70"/>
      <c r="F160" s="70"/>
    </row>
    <row r="161" spans="1:6">
      <c r="A161" s="169"/>
      <c r="B161" s="172">
        <v>38</v>
      </c>
      <c r="C161" s="173" t="s">
        <v>76</v>
      </c>
      <c r="D161" s="73">
        <v>150000</v>
      </c>
      <c r="E161" s="73">
        <v>0</v>
      </c>
      <c r="F161" s="73">
        <v>0</v>
      </c>
    </row>
    <row r="162" spans="1:6" ht="27">
      <c r="A162" s="16" t="s">
        <v>359</v>
      </c>
      <c r="B162" s="171">
        <v>382</v>
      </c>
      <c r="C162" s="12" t="s">
        <v>491</v>
      </c>
      <c r="D162" s="70">
        <v>150000</v>
      </c>
      <c r="E162" s="70"/>
      <c r="F162" s="70"/>
    </row>
    <row r="163" spans="1:6">
      <c r="A163" s="16"/>
      <c r="B163" s="171"/>
      <c r="C163" s="12"/>
      <c r="D163" s="70"/>
      <c r="E163" s="70"/>
      <c r="F163" s="70"/>
    </row>
    <row r="164" spans="1:6" ht="66.599999999999994">
      <c r="A164" s="393" t="s">
        <v>53</v>
      </c>
      <c r="B164" s="394" t="s">
        <v>703</v>
      </c>
      <c r="C164" s="395" t="s">
        <v>598</v>
      </c>
      <c r="D164" s="396">
        <v>300000</v>
      </c>
      <c r="E164" s="396">
        <v>0</v>
      </c>
      <c r="F164" s="396">
        <v>0</v>
      </c>
    </row>
    <row r="165" spans="1:6">
      <c r="A165" s="16"/>
      <c r="B165" s="171"/>
      <c r="C165" s="12"/>
      <c r="D165" s="70"/>
      <c r="E165" s="70"/>
      <c r="F165" s="70"/>
    </row>
    <row r="166" spans="1:6">
      <c r="A166" s="169"/>
      <c r="B166" s="172">
        <v>38</v>
      </c>
      <c r="C166" s="173" t="s">
        <v>76</v>
      </c>
      <c r="D166" s="73">
        <v>300000</v>
      </c>
      <c r="E166" s="73">
        <v>0</v>
      </c>
      <c r="F166" s="73">
        <v>0</v>
      </c>
    </row>
    <row r="167" spans="1:6" ht="20.25" customHeight="1">
      <c r="A167" s="223" t="s">
        <v>694</v>
      </c>
      <c r="B167" s="171">
        <v>382</v>
      </c>
      <c r="C167" s="12" t="s">
        <v>618</v>
      </c>
      <c r="D167" s="70">
        <v>300000</v>
      </c>
      <c r="E167" s="70"/>
      <c r="F167" s="70"/>
    </row>
    <row r="168" spans="1:6" ht="15" customHeight="1">
      <c r="A168" s="223"/>
      <c r="B168" s="171"/>
      <c r="C168" s="12"/>
      <c r="D168" s="70"/>
      <c r="E168" s="70"/>
      <c r="F168" s="70"/>
    </row>
    <row r="169" spans="1:6" ht="43.5" customHeight="1">
      <c r="A169" s="557" t="s">
        <v>53</v>
      </c>
      <c r="B169" s="394" t="s">
        <v>599</v>
      </c>
      <c r="C169" s="395" t="s">
        <v>648</v>
      </c>
      <c r="D169" s="485">
        <v>900000</v>
      </c>
      <c r="E169" s="396">
        <v>0</v>
      </c>
      <c r="F169" s="396">
        <v>0</v>
      </c>
    </row>
    <row r="170" spans="1:6" ht="15" customHeight="1">
      <c r="A170" s="223"/>
      <c r="B170" s="171"/>
      <c r="C170" s="12"/>
      <c r="D170" s="214"/>
      <c r="E170" s="70"/>
      <c r="F170" s="70"/>
    </row>
    <row r="171" spans="1:6" ht="43.5" customHeight="1">
      <c r="A171" s="352"/>
      <c r="B171" s="172">
        <v>42</v>
      </c>
      <c r="C171" s="173" t="s">
        <v>100</v>
      </c>
      <c r="D171" s="10">
        <v>900000</v>
      </c>
      <c r="E171" s="73">
        <v>0</v>
      </c>
      <c r="F171" s="73">
        <v>0</v>
      </c>
    </row>
    <row r="172" spans="1:6" ht="26.25" customHeight="1">
      <c r="A172" s="223" t="s">
        <v>360</v>
      </c>
      <c r="B172" s="171">
        <v>421</v>
      </c>
      <c r="C172" s="12" t="s">
        <v>81</v>
      </c>
      <c r="D172" s="214">
        <v>900000</v>
      </c>
      <c r="E172" s="70"/>
      <c r="F172" s="70"/>
    </row>
    <row r="173" spans="1:6" ht="18" customHeight="1">
      <c r="A173" s="223"/>
      <c r="B173" s="171"/>
      <c r="C173" s="12"/>
      <c r="D173" s="70"/>
      <c r="E173" s="70"/>
      <c r="F173" s="70"/>
    </row>
    <row r="174" spans="1:6" ht="51.75" customHeight="1">
      <c r="A174" s="557" t="s">
        <v>53</v>
      </c>
      <c r="B174" s="394" t="s">
        <v>600</v>
      </c>
      <c r="C174" s="395" t="s">
        <v>601</v>
      </c>
      <c r="D174" s="396">
        <v>200000</v>
      </c>
      <c r="E174" s="396">
        <v>0</v>
      </c>
      <c r="F174" s="396">
        <v>0</v>
      </c>
    </row>
    <row r="175" spans="1:6" ht="16.5" customHeight="1">
      <c r="A175" s="223"/>
      <c r="B175" s="171"/>
      <c r="C175" s="12"/>
      <c r="D175" s="70"/>
      <c r="E175" s="70"/>
      <c r="F175" s="70"/>
    </row>
    <row r="176" spans="1:6" ht="42" customHeight="1">
      <c r="A176" s="352"/>
      <c r="B176" s="172">
        <v>36</v>
      </c>
      <c r="C176" s="173" t="s">
        <v>207</v>
      </c>
      <c r="D176" s="73">
        <v>200000</v>
      </c>
      <c r="E176" s="73">
        <v>0</v>
      </c>
      <c r="F176" s="73">
        <v>0</v>
      </c>
    </row>
    <row r="177" spans="1:6" ht="26.25" customHeight="1">
      <c r="A177" s="223" t="s">
        <v>361</v>
      </c>
      <c r="B177" s="171">
        <v>363</v>
      </c>
      <c r="C177" s="12" t="s">
        <v>509</v>
      </c>
      <c r="D177" s="70">
        <v>200000</v>
      </c>
      <c r="E177" s="70"/>
      <c r="F177" s="70"/>
    </row>
    <row r="178" spans="1:6" ht="15" customHeight="1">
      <c r="A178" s="132"/>
      <c r="B178" s="146"/>
      <c r="C178" s="34"/>
      <c r="D178" s="26"/>
      <c r="E178" s="26"/>
      <c r="F178" s="26"/>
    </row>
    <row r="179" spans="1:6" ht="15.6">
      <c r="A179" s="573" t="s">
        <v>24</v>
      </c>
      <c r="B179" s="577">
        <v>1004</v>
      </c>
      <c r="C179" s="575" t="s">
        <v>102</v>
      </c>
      <c r="D179" s="576">
        <f>D181+D186+D191+D197+D202+D207+D212+D217+D222+D227</f>
        <v>5960000</v>
      </c>
      <c r="E179" s="576">
        <f>E181+E186+E191+E197+E202+E207+E212+E217+E222+E227</f>
        <v>5340000</v>
      </c>
      <c r="F179" s="576">
        <f>F181+F186+F191+F197+F202+F207+F212+F217+F222+F227</f>
        <v>5340000</v>
      </c>
    </row>
    <row r="180" spans="1:6" s="189" customFormat="1">
      <c r="A180" s="342"/>
      <c r="B180" s="157"/>
      <c r="C180" s="79"/>
      <c r="D180" s="80"/>
      <c r="E180" s="80"/>
      <c r="F180" s="80"/>
    </row>
    <row r="181" spans="1:6" ht="27">
      <c r="A181" s="533" t="s">
        <v>26</v>
      </c>
      <c r="B181" s="534" t="s">
        <v>103</v>
      </c>
      <c r="C181" s="531" t="s">
        <v>104</v>
      </c>
      <c r="D181" s="532">
        <v>4000000</v>
      </c>
      <c r="E181" s="532">
        <v>4000000</v>
      </c>
      <c r="F181" s="532">
        <v>4000000</v>
      </c>
    </row>
    <row r="182" spans="1:6">
      <c r="A182" s="133"/>
      <c r="B182" s="146"/>
      <c r="C182" s="34"/>
      <c r="D182" s="26"/>
      <c r="E182" s="26"/>
      <c r="F182" s="26"/>
    </row>
    <row r="183" spans="1:6">
      <c r="A183" s="226"/>
      <c r="B183" s="20">
        <v>38</v>
      </c>
      <c r="C183" s="7" t="s">
        <v>105</v>
      </c>
      <c r="D183" s="10">
        <v>4000000</v>
      </c>
      <c r="E183" s="10">
        <v>4000000</v>
      </c>
      <c r="F183" s="10">
        <v>4000000</v>
      </c>
    </row>
    <row r="184" spans="1:6" ht="21" customHeight="1">
      <c r="A184" s="16" t="s">
        <v>362</v>
      </c>
      <c r="B184" s="171">
        <v>381</v>
      </c>
      <c r="C184" s="12" t="s">
        <v>384</v>
      </c>
      <c r="D184" s="88">
        <v>4000000</v>
      </c>
      <c r="E184" s="88"/>
      <c r="F184" s="88"/>
    </row>
    <row r="185" spans="1:6" ht="15" customHeight="1">
      <c r="A185" s="16"/>
      <c r="B185" s="171"/>
      <c r="C185" s="12"/>
      <c r="D185" s="88"/>
      <c r="E185" s="88"/>
      <c r="F185" s="88"/>
    </row>
    <row r="186" spans="1:6" ht="41.25" customHeight="1">
      <c r="A186" s="230" t="s">
        <v>26</v>
      </c>
      <c r="B186" s="310" t="s">
        <v>106</v>
      </c>
      <c r="C186" s="231" t="s">
        <v>371</v>
      </c>
      <c r="D186" s="232">
        <v>200000</v>
      </c>
      <c r="E186" s="232">
        <v>100000</v>
      </c>
      <c r="F186" s="232">
        <v>100000</v>
      </c>
    </row>
    <row r="187" spans="1:6" s="189" customFormat="1" ht="15.75" customHeight="1">
      <c r="A187" s="340"/>
      <c r="B187" s="258"/>
      <c r="C187" s="259"/>
      <c r="D187" s="341"/>
      <c r="E187" s="341"/>
      <c r="F187" s="341"/>
    </row>
    <row r="188" spans="1:6" ht="17.25" customHeight="1">
      <c r="A188" s="169"/>
      <c r="B188" s="172">
        <v>38</v>
      </c>
      <c r="C188" s="173" t="s">
        <v>76</v>
      </c>
      <c r="D188" s="86">
        <v>200000</v>
      </c>
      <c r="E188" s="86">
        <v>100000</v>
      </c>
      <c r="F188" s="86">
        <v>100000</v>
      </c>
    </row>
    <row r="189" spans="1:6" ht="27">
      <c r="A189" s="16" t="s">
        <v>363</v>
      </c>
      <c r="B189" s="171">
        <v>381</v>
      </c>
      <c r="C189" s="12" t="s">
        <v>246</v>
      </c>
      <c r="D189" s="88">
        <v>200000</v>
      </c>
      <c r="E189" s="70"/>
      <c r="F189" s="88"/>
    </row>
    <row r="190" spans="1:6" ht="15" customHeight="1">
      <c r="A190" s="16"/>
      <c r="B190" s="171"/>
      <c r="C190" s="12"/>
      <c r="D190" s="88"/>
      <c r="E190" s="70"/>
      <c r="F190" s="88"/>
    </row>
    <row r="191" spans="1:6" ht="27">
      <c r="A191" s="334" t="s">
        <v>26</v>
      </c>
      <c r="B191" s="204" t="s">
        <v>108</v>
      </c>
      <c r="C191" s="254" t="s">
        <v>341</v>
      </c>
      <c r="D191" s="314">
        <f>D193</f>
        <v>60000</v>
      </c>
      <c r="E191" s="314">
        <v>60000</v>
      </c>
      <c r="F191" s="314">
        <v>60000</v>
      </c>
    </row>
    <row r="192" spans="1:6">
      <c r="A192" s="386"/>
      <c r="B192" s="162"/>
      <c r="C192" s="19"/>
      <c r="D192" s="216"/>
      <c r="E192" s="216"/>
      <c r="F192" s="216"/>
    </row>
    <row r="193" spans="1:6">
      <c r="A193" s="387"/>
      <c r="B193" s="172">
        <v>32</v>
      </c>
      <c r="C193" s="173" t="s">
        <v>35</v>
      </c>
      <c r="D193" s="73">
        <f>D194+D195</f>
        <v>60000</v>
      </c>
      <c r="E193" s="73">
        <v>60000</v>
      </c>
      <c r="F193" s="73">
        <v>60000</v>
      </c>
    </row>
    <row r="194" spans="1:6">
      <c r="A194" s="223" t="s">
        <v>427</v>
      </c>
      <c r="B194" s="171">
        <v>323</v>
      </c>
      <c r="C194" s="12" t="s">
        <v>41</v>
      </c>
      <c r="D194" s="70">
        <v>40000</v>
      </c>
      <c r="E194" s="70"/>
      <c r="F194" s="70"/>
    </row>
    <row r="195" spans="1:6" ht="27">
      <c r="A195" s="223" t="s">
        <v>453</v>
      </c>
      <c r="B195" s="171">
        <v>329</v>
      </c>
      <c r="C195" s="12" t="s">
        <v>43</v>
      </c>
      <c r="D195" s="70">
        <v>20000</v>
      </c>
      <c r="E195" s="70"/>
      <c r="F195" s="70"/>
    </row>
    <row r="196" spans="1:6">
      <c r="A196" s="346"/>
      <c r="B196" s="347"/>
      <c r="C196" s="246"/>
      <c r="D196" s="212"/>
      <c r="E196" s="212"/>
      <c r="F196" s="212"/>
    </row>
    <row r="197" spans="1:6" ht="40.200000000000003">
      <c r="A197" s="230" t="s">
        <v>26</v>
      </c>
      <c r="B197" s="310" t="s">
        <v>255</v>
      </c>
      <c r="C197" s="231" t="s">
        <v>340</v>
      </c>
      <c r="D197" s="232">
        <v>400000</v>
      </c>
      <c r="E197" s="234">
        <v>200000</v>
      </c>
      <c r="F197" s="232">
        <v>200000</v>
      </c>
    </row>
    <row r="198" spans="1:6" s="189" customFormat="1">
      <c r="A198" s="340"/>
      <c r="B198" s="258"/>
      <c r="C198" s="259"/>
      <c r="D198" s="341"/>
      <c r="E198" s="260"/>
      <c r="F198" s="341"/>
    </row>
    <row r="199" spans="1:6">
      <c r="A199" s="169"/>
      <c r="B199" s="172">
        <v>38</v>
      </c>
      <c r="C199" s="173" t="s">
        <v>76</v>
      </c>
      <c r="D199" s="86">
        <v>400000</v>
      </c>
      <c r="E199" s="73">
        <v>200000</v>
      </c>
      <c r="F199" s="86">
        <v>200000</v>
      </c>
    </row>
    <row r="200" spans="1:6">
      <c r="A200" s="16" t="s">
        <v>487</v>
      </c>
      <c r="B200" s="171">
        <v>381</v>
      </c>
      <c r="C200" s="12" t="s">
        <v>384</v>
      </c>
      <c r="D200" s="88">
        <v>400000</v>
      </c>
      <c r="E200" s="70"/>
      <c r="F200" s="88"/>
    </row>
    <row r="201" spans="1:6">
      <c r="A201" s="16"/>
      <c r="B201" s="146"/>
      <c r="C201" s="34"/>
      <c r="D201" s="37"/>
      <c r="E201" s="26"/>
      <c r="F201" s="37"/>
    </row>
    <row r="202" spans="1:6" ht="27">
      <c r="A202" s="230" t="s">
        <v>26</v>
      </c>
      <c r="B202" s="204" t="s">
        <v>343</v>
      </c>
      <c r="C202" s="231" t="s">
        <v>252</v>
      </c>
      <c r="D202" s="232">
        <v>100000</v>
      </c>
      <c r="E202" s="234">
        <v>100000</v>
      </c>
      <c r="F202" s="232">
        <v>100000</v>
      </c>
    </row>
    <row r="203" spans="1:6">
      <c r="A203" s="16"/>
      <c r="B203" s="146"/>
      <c r="C203" s="34"/>
      <c r="D203" s="37"/>
      <c r="E203" s="26"/>
      <c r="F203" s="37"/>
    </row>
    <row r="204" spans="1:6">
      <c r="A204" s="16"/>
      <c r="B204" s="172">
        <v>32</v>
      </c>
      <c r="C204" s="173" t="s">
        <v>35</v>
      </c>
      <c r="D204" s="86">
        <v>100000</v>
      </c>
      <c r="E204" s="73">
        <v>100000</v>
      </c>
      <c r="F204" s="86">
        <v>100000</v>
      </c>
    </row>
    <row r="205" spans="1:6" ht="27">
      <c r="A205" s="16" t="s">
        <v>512</v>
      </c>
      <c r="B205" s="171">
        <v>322</v>
      </c>
      <c r="C205" s="12" t="s">
        <v>39</v>
      </c>
      <c r="D205" s="88">
        <v>100000</v>
      </c>
      <c r="E205" s="70"/>
      <c r="F205" s="88"/>
    </row>
    <row r="206" spans="1:6">
      <c r="A206" s="16"/>
      <c r="B206" s="171"/>
      <c r="C206" s="12"/>
      <c r="D206" s="88"/>
      <c r="E206" s="70"/>
      <c r="F206" s="88"/>
    </row>
    <row r="207" spans="1:6" ht="19.5" customHeight="1">
      <c r="A207" s="533" t="s">
        <v>26</v>
      </c>
      <c r="B207" s="534" t="s">
        <v>344</v>
      </c>
      <c r="C207" s="531" t="s">
        <v>107</v>
      </c>
      <c r="D207" s="532">
        <v>180000</v>
      </c>
      <c r="E207" s="532">
        <v>80000</v>
      </c>
      <c r="F207" s="532">
        <v>80000</v>
      </c>
    </row>
    <row r="208" spans="1:6" ht="15.6">
      <c r="A208" s="168"/>
      <c r="B208" s="148"/>
      <c r="C208" s="81"/>
      <c r="D208" s="67"/>
      <c r="E208" s="67"/>
      <c r="F208" s="67"/>
    </row>
    <row r="209" spans="1:6">
      <c r="A209" s="169"/>
      <c r="B209" s="20">
        <v>32</v>
      </c>
      <c r="C209" s="7" t="s">
        <v>35</v>
      </c>
      <c r="D209" s="11">
        <v>180000</v>
      </c>
      <c r="E209" s="10">
        <v>80000</v>
      </c>
      <c r="F209" s="11">
        <v>80000</v>
      </c>
    </row>
    <row r="210" spans="1:6">
      <c r="A210" s="16" t="s">
        <v>628</v>
      </c>
      <c r="B210" s="235">
        <v>323</v>
      </c>
      <c r="C210" s="13" t="s">
        <v>98</v>
      </c>
      <c r="D210" s="17">
        <v>180000</v>
      </c>
      <c r="E210" s="214"/>
      <c r="F210" s="17"/>
    </row>
    <row r="211" spans="1:6">
      <c r="A211" s="56"/>
      <c r="B211" s="167"/>
      <c r="C211" s="40"/>
      <c r="D211" s="58"/>
      <c r="E211" s="33"/>
      <c r="F211" s="58"/>
    </row>
    <row r="212" spans="1:6" ht="69.75" customHeight="1">
      <c r="A212" s="533" t="s">
        <v>26</v>
      </c>
      <c r="B212" s="534" t="s">
        <v>345</v>
      </c>
      <c r="C212" s="531" t="s">
        <v>617</v>
      </c>
      <c r="D212" s="532">
        <f>D214</f>
        <v>250000</v>
      </c>
      <c r="E212" s="532">
        <v>300000</v>
      </c>
      <c r="F212" s="532">
        <v>300000</v>
      </c>
    </row>
    <row r="213" spans="1:6" ht="15.6">
      <c r="A213" s="168"/>
      <c r="B213" s="148"/>
      <c r="C213" s="81"/>
      <c r="D213" s="67"/>
      <c r="E213" s="67"/>
      <c r="F213" s="67"/>
    </row>
    <row r="214" spans="1:6">
      <c r="A214" s="169"/>
      <c r="B214" s="20">
        <v>38</v>
      </c>
      <c r="C214" s="7" t="s">
        <v>76</v>
      </c>
      <c r="D214" s="11">
        <v>250000</v>
      </c>
      <c r="E214" s="10">
        <v>300000</v>
      </c>
      <c r="F214" s="11">
        <v>300000</v>
      </c>
    </row>
    <row r="215" spans="1:6">
      <c r="A215" s="16" t="s">
        <v>488</v>
      </c>
      <c r="B215" s="235">
        <v>381</v>
      </c>
      <c r="C215" s="13" t="s">
        <v>51</v>
      </c>
      <c r="D215" s="17">
        <v>250000</v>
      </c>
      <c r="E215" s="214"/>
      <c r="F215" s="17"/>
    </row>
    <row r="216" spans="1:6">
      <c r="A216" s="16"/>
      <c r="B216" s="235"/>
      <c r="C216" s="13"/>
      <c r="D216" s="17"/>
      <c r="E216" s="214"/>
      <c r="F216" s="17"/>
    </row>
    <row r="217" spans="1:6" ht="66.599999999999994">
      <c r="A217" s="393" t="s">
        <v>26</v>
      </c>
      <c r="B217" s="483" t="s">
        <v>663</v>
      </c>
      <c r="C217" s="484" t="s">
        <v>664</v>
      </c>
      <c r="D217" s="536">
        <v>320000</v>
      </c>
      <c r="E217" s="485">
        <v>0</v>
      </c>
      <c r="F217" s="536">
        <v>0</v>
      </c>
    </row>
    <row r="218" spans="1:6">
      <c r="A218" s="16"/>
      <c r="B218" s="235"/>
      <c r="C218" s="13"/>
      <c r="D218" s="17"/>
      <c r="E218" s="214"/>
      <c r="F218" s="17"/>
    </row>
    <row r="219" spans="1:6">
      <c r="A219" s="169"/>
      <c r="B219" s="20">
        <v>38</v>
      </c>
      <c r="C219" s="7" t="s">
        <v>76</v>
      </c>
      <c r="D219" s="11">
        <v>320000</v>
      </c>
      <c r="E219" s="10">
        <v>0</v>
      </c>
      <c r="F219" s="11">
        <v>0</v>
      </c>
    </row>
    <row r="220" spans="1:6">
      <c r="A220" s="16" t="s">
        <v>629</v>
      </c>
      <c r="B220" s="235">
        <v>382</v>
      </c>
      <c r="C220" s="13" t="s">
        <v>52</v>
      </c>
      <c r="D220" s="17">
        <v>320000</v>
      </c>
      <c r="E220" s="214"/>
      <c r="F220" s="17"/>
    </row>
    <row r="221" spans="1:6">
      <c r="A221" s="16"/>
      <c r="B221" s="235"/>
      <c r="C221" s="13"/>
      <c r="D221" s="17"/>
      <c r="E221" s="214"/>
      <c r="F221" s="17"/>
    </row>
    <row r="222" spans="1:6" ht="41.25" customHeight="1">
      <c r="A222" s="393" t="s">
        <v>26</v>
      </c>
      <c r="B222" s="394" t="s">
        <v>492</v>
      </c>
      <c r="C222" s="395" t="s">
        <v>493</v>
      </c>
      <c r="D222" s="396">
        <v>350000</v>
      </c>
      <c r="E222" s="396">
        <v>400000</v>
      </c>
      <c r="F222" s="396">
        <v>400000</v>
      </c>
    </row>
    <row r="223" spans="1:6" ht="15.75" customHeight="1">
      <c r="A223" s="16"/>
      <c r="B223" s="171"/>
      <c r="C223" s="12"/>
      <c r="D223" s="70"/>
      <c r="E223" s="70"/>
      <c r="F223" s="70"/>
    </row>
    <row r="224" spans="1:6" ht="15.75" customHeight="1">
      <c r="A224" s="169"/>
      <c r="B224" s="172">
        <v>38</v>
      </c>
      <c r="C224" s="173" t="s">
        <v>76</v>
      </c>
      <c r="D224" s="73">
        <v>350000</v>
      </c>
      <c r="E224" s="73">
        <v>400000</v>
      </c>
      <c r="F224" s="73">
        <v>400000</v>
      </c>
    </row>
    <row r="225" spans="1:6" ht="30" customHeight="1">
      <c r="A225" s="16" t="s">
        <v>630</v>
      </c>
      <c r="B225" s="171">
        <v>381</v>
      </c>
      <c r="C225" s="12" t="s">
        <v>494</v>
      </c>
      <c r="D225" s="70">
        <v>350000</v>
      </c>
      <c r="E225" s="70"/>
      <c r="F225" s="70"/>
    </row>
    <row r="226" spans="1:6" ht="16.5" customHeight="1">
      <c r="A226" s="16"/>
      <c r="B226" s="171"/>
      <c r="C226" s="12"/>
      <c r="D226" s="70"/>
      <c r="E226" s="70"/>
      <c r="F226" s="70"/>
    </row>
    <row r="227" spans="1:6" ht="25.5" customHeight="1">
      <c r="A227" s="393" t="s">
        <v>26</v>
      </c>
      <c r="B227" s="394" t="s">
        <v>534</v>
      </c>
      <c r="C227" s="395" t="s">
        <v>535</v>
      </c>
      <c r="D227" s="396">
        <v>100000</v>
      </c>
      <c r="E227" s="396">
        <v>100000</v>
      </c>
      <c r="F227" s="396">
        <v>100000</v>
      </c>
    </row>
    <row r="228" spans="1:6" ht="15" customHeight="1">
      <c r="A228" s="16"/>
      <c r="B228" s="171"/>
      <c r="C228" s="12"/>
      <c r="D228" s="70"/>
      <c r="E228" s="70"/>
      <c r="F228" s="70"/>
    </row>
    <row r="229" spans="1:6" ht="16.5" customHeight="1">
      <c r="A229" s="169"/>
      <c r="B229" s="172">
        <v>38</v>
      </c>
      <c r="C229" s="173" t="s">
        <v>76</v>
      </c>
      <c r="D229" s="73">
        <v>100000</v>
      </c>
      <c r="E229" s="73">
        <v>100000</v>
      </c>
      <c r="F229" s="73">
        <v>100000</v>
      </c>
    </row>
    <row r="230" spans="1:6" ht="30" customHeight="1">
      <c r="A230" s="16" t="s">
        <v>513</v>
      </c>
      <c r="B230" s="171">
        <v>381</v>
      </c>
      <c r="C230" s="12" t="s">
        <v>494</v>
      </c>
      <c r="D230" s="70">
        <v>100000</v>
      </c>
      <c r="E230" s="70"/>
      <c r="F230" s="70"/>
    </row>
    <row r="231" spans="1:6" ht="15.75" customHeight="1">
      <c r="A231" s="16"/>
      <c r="B231" s="171"/>
      <c r="C231" s="12"/>
      <c r="D231" s="70"/>
      <c r="E231" s="70"/>
      <c r="F231" s="70"/>
    </row>
    <row r="232" spans="1:6" ht="15.6">
      <c r="A232" s="573" t="s">
        <v>24</v>
      </c>
      <c r="B232" s="577">
        <v>1005</v>
      </c>
      <c r="C232" s="575" t="s">
        <v>109</v>
      </c>
      <c r="D232" s="582">
        <f>D234+D240+D245+D254</f>
        <v>5990000</v>
      </c>
      <c r="E232" s="576">
        <f>E234+E240+E245+E254</f>
        <v>5440000</v>
      </c>
      <c r="F232" s="582">
        <f>F234+F240+F245+F254</f>
        <v>5440000</v>
      </c>
    </row>
    <row r="233" spans="1:6" ht="16.5" customHeight="1">
      <c r="A233" s="133"/>
      <c r="B233" s="146"/>
      <c r="C233" s="34"/>
      <c r="D233" s="26"/>
      <c r="E233" s="26"/>
      <c r="F233" s="26"/>
    </row>
    <row r="234" spans="1:6" ht="36" customHeight="1">
      <c r="A234" s="533" t="s">
        <v>26</v>
      </c>
      <c r="B234" s="534" t="s">
        <v>110</v>
      </c>
      <c r="C234" s="531" t="s">
        <v>111</v>
      </c>
      <c r="D234" s="532">
        <f>D236</f>
        <v>4300000</v>
      </c>
      <c r="E234" s="532">
        <v>4300000</v>
      </c>
      <c r="F234" s="532">
        <v>4300000</v>
      </c>
    </row>
    <row r="235" spans="1:6" ht="18" customHeight="1">
      <c r="A235" s="34"/>
      <c r="B235" s="146"/>
      <c r="C235" s="468"/>
      <c r="D235" s="469"/>
      <c r="E235" s="470"/>
      <c r="F235" s="469"/>
    </row>
    <row r="236" spans="1:6" ht="57.75" customHeight="1">
      <c r="A236" s="163"/>
      <c r="B236" s="162">
        <v>37</v>
      </c>
      <c r="C236" s="19" t="s">
        <v>112</v>
      </c>
      <c r="D236" s="216">
        <f>D237+D238</f>
        <v>4300000</v>
      </c>
      <c r="E236" s="10">
        <v>4300000</v>
      </c>
      <c r="F236" s="216">
        <v>4300000</v>
      </c>
    </row>
    <row r="237" spans="1:6" ht="29.25" customHeight="1">
      <c r="A237" s="16" t="s">
        <v>650</v>
      </c>
      <c r="B237" s="171">
        <v>372</v>
      </c>
      <c r="C237" s="13" t="s">
        <v>113</v>
      </c>
      <c r="D237" s="214">
        <v>2500000</v>
      </c>
      <c r="E237" s="214"/>
      <c r="F237" s="214"/>
    </row>
    <row r="238" spans="1:6" ht="77.25" customHeight="1">
      <c r="A238" s="170">
        <v>65</v>
      </c>
      <c r="B238" s="171">
        <v>372</v>
      </c>
      <c r="C238" s="13" t="s">
        <v>114</v>
      </c>
      <c r="D238" s="17">
        <v>1800000</v>
      </c>
      <c r="E238" s="214"/>
      <c r="F238" s="17"/>
    </row>
    <row r="239" spans="1:6">
      <c r="A239" s="170"/>
      <c r="B239" s="171"/>
      <c r="C239" s="12"/>
      <c r="D239" s="88"/>
      <c r="E239" s="70"/>
      <c r="F239" s="88"/>
    </row>
    <row r="240" spans="1:6" ht="53.4">
      <c r="A240" s="537" t="s">
        <v>26</v>
      </c>
      <c r="B240" s="394" t="s">
        <v>115</v>
      </c>
      <c r="C240" s="538" t="s">
        <v>521</v>
      </c>
      <c r="D240" s="539">
        <v>800000</v>
      </c>
      <c r="E240" s="396">
        <v>800000</v>
      </c>
      <c r="F240" s="539">
        <v>800000</v>
      </c>
    </row>
    <row r="241" spans="1:6" ht="17.25" customHeight="1">
      <c r="A241" s="34"/>
      <c r="B241" s="146"/>
      <c r="C241" s="34"/>
      <c r="D241" s="3"/>
      <c r="E241" s="26"/>
      <c r="F241" s="3"/>
    </row>
    <row r="242" spans="1:6" ht="53.4">
      <c r="A242" s="163"/>
      <c r="B242" s="162">
        <v>37</v>
      </c>
      <c r="C242" s="19" t="s">
        <v>112</v>
      </c>
      <c r="D242" s="216">
        <v>800000</v>
      </c>
      <c r="E242" s="10">
        <v>800000</v>
      </c>
      <c r="F242" s="216">
        <v>800000</v>
      </c>
    </row>
    <row r="243" spans="1:6" ht="53.4">
      <c r="A243" s="16" t="s">
        <v>731</v>
      </c>
      <c r="B243" s="171">
        <v>372</v>
      </c>
      <c r="C243" s="12" t="s">
        <v>522</v>
      </c>
      <c r="D243" s="70">
        <v>800000</v>
      </c>
      <c r="E243" s="70"/>
      <c r="F243" s="70"/>
    </row>
    <row r="244" spans="1:6">
      <c r="A244" s="170"/>
      <c r="B244" s="171"/>
      <c r="C244" s="12"/>
      <c r="D244" s="88"/>
      <c r="E244" s="70"/>
      <c r="F244" s="88"/>
    </row>
    <row r="245" spans="1:6">
      <c r="A245" s="395" t="s">
        <v>26</v>
      </c>
      <c r="B245" s="394" t="s">
        <v>428</v>
      </c>
      <c r="C245" s="395" t="s">
        <v>116</v>
      </c>
      <c r="D245" s="540">
        <f>D247+D250</f>
        <v>750000</v>
      </c>
      <c r="E245" s="540">
        <f>E247+E250</f>
        <v>200000</v>
      </c>
      <c r="F245" s="540">
        <f>F247+F250</f>
        <v>200000</v>
      </c>
    </row>
    <row r="246" spans="1:6">
      <c r="A246" s="151"/>
      <c r="B246" s="152"/>
      <c r="C246" s="175"/>
      <c r="D246" s="62"/>
      <c r="E246" s="26"/>
      <c r="F246" s="62"/>
    </row>
    <row r="247" spans="1:6" ht="40.200000000000003">
      <c r="A247" s="403"/>
      <c r="B247" s="162">
        <v>36</v>
      </c>
      <c r="C247" s="19" t="s">
        <v>429</v>
      </c>
      <c r="D247" s="216">
        <v>100000</v>
      </c>
      <c r="E247" s="73">
        <v>100000</v>
      </c>
      <c r="F247" s="216">
        <v>100000</v>
      </c>
    </row>
    <row r="248" spans="1:6" ht="40.200000000000003">
      <c r="A248" s="163" t="s">
        <v>651</v>
      </c>
      <c r="B248" s="160">
        <v>366</v>
      </c>
      <c r="C248" s="18" t="s">
        <v>230</v>
      </c>
      <c r="D248" s="237">
        <v>100000</v>
      </c>
      <c r="E248" s="70"/>
      <c r="F248" s="237"/>
    </row>
    <row r="249" spans="1:6">
      <c r="A249" s="151"/>
      <c r="B249" s="152"/>
      <c r="C249" s="175"/>
      <c r="D249" s="62"/>
      <c r="E249" s="26"/>
      <c r="F249" s="62"/>
    </row>
    <row r="250" spans="1:6">
      <c r="A250" s="12"/>
      <c r="B250" s="162">
        <v>38</v>
      </c>
      <c r="C250" s="19" t="s">
        <v>76</v>
      </c>
      <c r="D250" s="216">
        <f>D251+D252</f>
        <v>650000</v>
      </c>
      <c r="E250" s="10">
        <v>100000</v>
      </c>
      <c r="F250" s="216">
        <v>100000</v>
      </c>
    </row>
    <row r="251" spans="1:6">
      <c r="A251" s="170">
        <v>68</v>
      </c>
      <c r="B251" s="171">
        <v>381</v>
      </c>
      <c r="C251" s="12" t="s">
        <v>51</v>
      </c>
      <c r="D251" s="70">
        <v>200000</v>
      </c>
      <c r="E251" s="70"/>
      <c r="F251" s="70"/>
    </row>
    <row r="252" spans="1:6">
      <c r="A252" s="170">
        <v>69</v>
      </c>
      <c r="B252" s="171">
        <v>382</v>
      </c>
      <c r="C252" s="12" t="s">
        <v>52</v>
      </c>
      <c r="D252" s="70">
        <v>450000</v>
      </c>
      <c r="E252" s="70"/>
      <c r="F252" s="70"/>
    </row>
    <row r="253" spans="1:6">
      <c r="A253" s="170"/>
      <c r="B253" s="171"/>
      <c r="C253" s="12"/>
      <c r="D253" s="70"/>
      <c r="E253" s="70"/>
      <c r="F253" s="70"/>
    </row>
    <row r="254" spans="1:6" ht="27">
      <c r="A254" s="434" t="s">
        <v>26</v>
      </c>
      <c r="B254" s="435" t="s">
        <v>480</v>
      </c>
      <c r="C254" s="436" t="s">
        <v>523</v>
      </c>
      <c r="D254" s="437">
        <v>140000</v>
      </c>
      <c r="E254" s="437">
        <v>140000</v>
      </c>
      <c r="F254" s="437">
        <v>140000</v>
      </c>
    </row>
    <row r="255" spans="1:6">
      <c r="A255" s="170"/>
      <c r="B255" s="171"/>
      <c r="C255" s="12"/>
      <c r="D255" s="70"/>
      <c r="E255" s="70"/>
      <c r="F255" s="70"/>
    </row>
    <row r="256" spans="1:6">
      <c r="A256" s="337"/>
      <c r="B256" s="172">
        <v>38</v>
      </c>
      <c r="C256" s="173" t="s">
        <v>76</v>
      </c>
      <c r="D256" s="73">
        <v>140000</v>
      </c>
      <c r="E256" s="73">
        <v>140000</v>
      </c>
      <c r="F256" s="73">
        <v>140000</v>
      </c>
    </row>
    <row r="257" spans="1:6">
      <c r="A257" s="170">
        <v>70</v>
      </c>
      <c r="B257" s="171">
        <v>381</v>
      </c>
      <c r="C257" s="12" t="s">
        <v>51</v>
      </c>
      <c r="D257" s="70">
        <v>140000</v>
      </c>
      <c r="E257" s="70"/>
      <c r="F257" s="70"/>
    </row>
    <row r="258" spans="1:6">
      <c r="A258" s="137"/>
      <c r="B258" s="146"/>
      <c r="C258" s="34"/>
      <c r="D258" s="26"/>
      <c r="E258" s="26"/>
      <c r="F258" s="26"/>
    </row>
    <row r="259" spans="1:6" ht="33" customHeight="1">
      <c r="A259" s="578" t="s">
        <v>24</v>
      </c>
      <c r="B259" s="579">
        <v>1006</v>
      </c>
      <c r="C259" s="580" t="s">
        <v>117</v>
      </c>
      <c r="D259" s="581">
        <f>D261+D266+D271+D276+D281+D286+D303</f>
        <v>9435000</v>
      </c>
      <c r="E259" s="581">
        <f>E261+E266+E271+E276+E281+E286+E303</f>
        <v>9185000</v>
      </c>
      <c r="F259" s="581">
        <f>F261+F266+F271+F276+F281+F286+F303</f>
        <v>6210000</v>
      </c>
    </row>
    <row r="260" spans="1:6">
      <c r="A260" s="34"/>
      <c r="B260" s="146"/>
      <c r="C260" s="34"/>
      <c r="D260" s="26"/>
      <c r="E260" s="26"/>
      <c r="F260" s="26"/>
    </row>
    <row r="261" spans="1:6" ht="54.75" customHeight="1">
      <c r="A261" s="533" t="s">
        <v>26</v>
      </c>
      <c r="B261" s="534" t="s">
        <v>232</v>
      </c>
      <c r="C261" s="531" t="s">
        <v>475</v>
      </c>
      <c r="D261" s="532">
        <v>2550000</v>
      </c>
      <c r="E261" s="532">
        <v>2400000</v>
      </c>
      <c r="F261" s="532">
        <v>2400000</v>
      </c>
    </row>
    <row r="262" spans="1:6" ht="20.25" customHeight="1">
      <c r="A262" s="34"/>
      <c r="B262" s="146"/>
      <c r="C262" s="34"/>
      <c r="D262" s="3"/>
      <c r="E262" s="26"/>
      <c r="F262" s="3"/>
    </row>
    <row r="263" spans="1:6" s="189" customFormat="1" ht="56.25" customHeight="1">
      <c r="A263" s="12"/>
      <c r="B263" s="162">
        <v>37</v>
      </c>
      <c r="C263" s="19" t="s">
        <v>112</v>
      </c>
      <c r="D263" s="216">
        <v>2550000</v>
      </c>
      <c r="E263" s="10">
        <v>2400000</v>
      </c>
      <c r="F263" s="216">
        <v>2400000</v>
      </c>
    </row>
    <row r="264" spans="1:6" ht="54" customHeight="1">
      <c r="A264" s="170">
        <v>71</v>
      </c>
      <c r="B264" s="171">
        <v>372</v>
      </c>
      <c r="C264" s="13" t="s">
        <v>339</v>
      </c>
      <c r="D264" s="70">
        <v>2550000</v>
      </c>
      <c r="E264" s="70"/>
      <c r="F264" s="70"/>
    </row>
    <row r="265" spans="1:6" ht="17.25" customHeight="1">
      <c r="A265" s="170"/>
      <c r="B265" s="171"/>
      <c r="C265" s="13"/>
      <c r="D265" s="70"/>
      <c r="E265" s="70"/>
      <c r="F265" s="70"/>
    </row>
    <row r="266" spans="1:6" ht="27.75" customHeight="1">
      <c r="A266" s="309" t="s">
        <v>26</v>
      </c>
      <c r="B266" s="310" t="s">
        <v>416</v>
      </c>
      <c r="C266" s="254" t="s">
        <v>524</v>
      </c>
      <c r="D266" s="234">
        <v>2000000</v>
      </c>
      <c r="E266" s="234">
        <v>2000000</v>
      </c>
      <c r="F266" s="234">
        <v>2000000</v>
      </c>
    </row>
    <row r="267" spans="1:6" s="614" customFormat="1" ht="17.25" customHeight="1">
      <c r="A267" s="553"/>
      <c r="B267" s="554"/>
      <c r="C267" s="555"/>
      <c r="D267" s="556"/>
      <c r="E267" s="556"/>
      <c r="F267" s="556"/>
    </row>
    <row r="268" spans="1:6" s="189" customFormat="1" ht="57.75" customHeight="1">
      <c r="A268" s="257"/>
      <c r="B268" s="258">
        <v>37</v>
      </c>
      <c r="C268" s="19" t="s">
        <v>112</v>
      </c>
      <c r="D268" s="260">
        <v>2000000</v>
      </c>
      <c r="E268" s="260">
        <v>2000000</v>
      </c>
      <c r="F268" s="260">
        <v>2000000</v>
      </c>
    </row>
    <row r="269" spans="1:6" s="189" customFormat="1" ht="57" customHeight="1">
      <c r="A269" s="170">
        <v>72</v>
      </c>
      <c r="B269" s="171">
        <v>372</v>
      </c>
      <c r="C269" s="13" t="s">
        <v>339</v>
      </c>
      <c r="D269" s="70">
        <v>2000000</v>
      </c>
      <c r="E269" s="70"/>
      <c r="F269" s="70"/>
    </row>
    <row r="270" spans="1:6" ht="15.75" customHeight="1">
      <c r="A270" s="170"/>
      <c r="B270" s="171"/>
      <c r="C270" s="13"/>
      <c r="D270" s="70"/>
      <c r="E270" s="70"/>
      <c r="F270" s="70"/>
    </row>
    <row r="271" spans="1:6" ht="40.200000000000003">
      <c r="A271" s="309" t="s">
        <v>26</v>
      </c>
      <c r="B271" s="310" t="s">
        <v>417</v>
      </c>
      <c r="C271" s="254" t="s">
        <v>474</v>
      </c>
      <c r="D271" s="234">
        <v>200000</v>
      </c>
      <c r="E271" s="234">
        <v>200000</v>
      </c>
      <c r="F271" s="234">
        <v>200000</v>
      </c>
    </row>
    <row r="272" spans="1:6" ht="15.75" customHeight="1">
      <c r="A272" s="257"/>
      <c r="B272" s="258"/>
      <c r="C272" s="19"/>
      <c r="D272" s="260"/>
      <c r="E272" s="260"/>
      <c r="F272" s="260"/>
    </row>
    <row r="273" spans="1:6" ht="53.4">
      <c r="A273" s="257"/>
      <c r="B273" s="258">
        <v>37</v>
      </c>
      <c r="C273" s="19" t="s">
        <v>112</v>
      </c>
      <c r="D273" s="260">
        <v>200000</v>
      </c>
      <c r="E273" s="260">
        <v>200000</v>
      </c>
      <c r="F273" s="260">
        <v>200000</v>
      </c>
    </row>
    <row r="274" spans="1:6" ht="53.4">
      <c r="A274" s="170">
        <v>73</v>
      </c>
      <c r="B274" s="171">
        <v>372</v>
      </c>
      <c r="C274" s="13" t="s">
        <v>339</v>
      </c>
      <c r="D274" s="70">
        <v>200000</v>
      </c>
      <c r="E274" s="70"/>
      <c r="F274" s="70"/>
    </row>
    <row r="275" spans="1:6" ht="16.5" customHeight="1">
      <c r="A275" s="170"/>
      <c r="B275" s="171"/>
      <c r="C275" s="12"/>
      <c r="D275" s="70"/>
      <c r="E275" s="70"/>
      <c r="F275" s="70"/>
    </row>
    <row r="276" spans="1:6" ht="30" customHeight="1">
      <c r="A276" s="537" t="s">
        <v>26</v>
      </c>
      <c r="B276" s="394" t="s">
        <v>346</v>
      </c>
      <c r="C276" s="395" t="s">
        <v>118</v>
      </c>
      <c r="D276" s="485">
        <v>250000</v>
      </c>
      <c r="E276" s="396">
        <v>250000</v>
      </c>
      <c r="F276" s="485">
        <v>250000</v>
      </c>
    </row>
    <row r="277" spans="1:6" ht="14.25" customHeight="1">
      <c r="A277" s="170"/>
      <c r="B277" s="171"/>
      <c r="C277" s="12"/>
      <c r="D277" s="214"/>
      <c r="E277" s="70"/>
      <c r="F277" s="214"/>
    </row>
    <row r="278" spans="1:6">
      <c r="A278" s="170"/>
      <c r="B278" s="172">
        <v>38</v>
      </c>
      <c r="C278" s="173" t="s">
        <v>233</v>
      </c>
      <c r="D278" s="10">
        <v>250000</v>
      </c>
      <c r="E278" s="73">
        <v>250000</v>
      </c>
      <c r="F278" s="10">
        <v>250000</v>
      </c>
    </row>
    <row r="279" spans="1:6">
      <c r="A279" s="170">
        <v>74</v>
      </c>
      <c r="B279" s="171">
        <v>381</v>
      </c>
      <c r="C279" s="12" t="s">
        <v>51</v>
      </c>
      <c r="D279" s="214">
        <v>250000</v>
      </c>
      <c r="E279" s="70"/>
      <c r="F279" s="214"/>
    </row>
    <row r="280" spans="1:6">
      <c r="A280" s="170"/>
      <c r="B280" s="171"/>
      <c r="C280" s="12"/>
      <c r="D280" s="70"/>
      <c r="E280" s="70"/>
      <c r="F280" s="70"/>
    </row>
    <row r="281" spans="1:6" ht="52.5" customHeight="1">
      <c r="A281" s="533" t="s">
        <v>26</v>
      </c>
      <c r="B281" s="534" t="s">
        <v>372</v>
      </c>
      <c r="C281" s="531" t="s">
        <v>525</v>
      </c>
      <c r="D281" s="532">
        <v>340000</v>
      </c>
      <c r="E281" s="532">
        <v>340000</v>
      </c>
      <c r="F281" s="532">
        <v>340000</v>
      </c>
    </row>
    <row r="282" spans="1:6">
      <c r="A282" s="174"/>
      <c r="B282" s="152"/>
      <c r="C282" s="153"/>
      <c r="D282" s="62"/>
      <c r="E282" s="26"/>
      <c r="F282" s="62"/>
    </row>
    <row r="283" spans="1:6">
      <c r="A283" s="12"/>
      <c r="B283" s="162">
        <v>38</v>
      </c>
      <c r="C283" s="19" t="s">
        <v>76</v>
      </c>
      <c r="D283" s="216">
        <v>340000</v>
      </c>
      <c r="E283" s="10">
        <v>340000</v>
      </c>
      <c r="F283" s="216">
        <v>340000</v>
      </c>
    </row>
    <row r="284" spans="1:6">
      <c r="A284" s="170">
        <v>75</v>
      </c>
      <c r="B284" s="171">
        <v>381</v>
      </c>
      <c r="C284" s="13" t="s">
        <v>384</v>
      </c>
      <c r="D284" s="70">
        <v>340000</v>
      </c>
      <c r="E284" s="70"/>
      <c r="F284" s="70"/>
    </row>
    <row r="285" spans="1:6">
      <c r="A285" s="170"/>
      <c r="B285" s="171"/>
      <c r="C285" s="13"/>
      <c r="D285" s="70"/>
      <c r="E285" s="70"/>
      <c r="F285" s="70"/>
    </row>
    <row r="286" spans="1:6" ht="53.4">
      <c r="A286" s="547" t="s">
        <v>26</v>
      </c>
      <c r="B286" s="548" t="s">
        <v>490</v>
      </c>
      <c r="C286" s="549" t="s">
        <v>520</v>
      </c>
      <c r="D286" s="665">
        <f>D288+D293+D297+D300</f>
        <v>3995000</v>
      </c>
      <c r="E286" s="396">
        <f>E288+E293+E297+E300</f>
        <v>3995000</v>
      </c>
      <c r="F286" s="550">
        <f>F288+F293+F297+F300</f>
        <v>1020000</v>
      </c>
    </row>
    <row r="287" spans="1:6">
      <c r="A287" s="170"/>
      <c r="B287" s="551"/>
      <c r="C287" s="552"/>
      <c r="D287" s="214"/>
      <c r="E287" s="70"/>
      <c r="F287" s="70"/>
    </row>
    <row r="288" spans="1:6">
      <c r="A288" s="553"/>
      <c r="B288" s="554">
        <v>31</v>
      </c>
      <c r="C288" s="555" t="s">
        <v>28</v>
      </c>
      <c r="D288" s="509">
        <f>D289+D290+D291</f>
        <v>1825000</v>
      </c>
      <c r="E288" s="556">
        <v>1825000</v>
      </c>
      <c r="F288" s="556">
        <v>340000</v>
      </c>
    </row>
    <row r="289" spans="1:6">
      <c r="A289" s="170">
        <v>76</v>
      </c>
      <c r="B289" s="171">
        <v>311</v>
      </c>
      <c r="C289" s="13" t="s">
        <v>30</v>
      </c>
      <c r="D289" s="214">
        <v>1500000</v>
      </c>
      <c r="E289" s="70"/>
      <c r="F289" s="70"/>
    </row>
    <row r="290" spans="1:6" ht="27">
      <c r="A290" s="170">
        <v>77</v>
      </c>
      <c r="B290" s="171">
        <v>312</v>
      </c>
      <c r="C290" s="13" t="s">
        <v>32</v>
      </c>
      <c r="D290" s="214">
        <v>75000</v>
      </c>
      <c r="E290" s="70"/>
      <c r="F290" s="70"/>
    </row>
    <row r="291" spans="1:6">
      <c r="A291" s="170">
        <v>78</v>
      </c>
      <c r="B291" s="171">
        <v>313</v>
      </c>
      <c r="C291" s="13" t="s">
        <v>70</v>
      </c>
      <c r="D291" s="214">
        <v>250000</v>
      </c>
      <c r="E291" s="70"/>
      <c r="F291" s="70"/>
    </row>
    <row r="292" spans="1:6">
      <c r="A292" s="170"/>
      <c r="B292" s="171"/>
      <c r="C292" s="13"/>
      <c r="D292" s="214"/>
      <c r="E292" s="70"/>
      <c r="F292" s="70"/>
    </row>
    <row r="293" spans="1:6">
      <c r="A293" s="553"/>
      <c r="B293" s="554">
        <v>32</v>
      </c>
      <c r="C293" s="555" t="s">
        <v>35</v>
      </c>
      <c r="D293" s="509">
        <f>D294+D295</f>
        <v>220000</v>
      </c>
      <c r="E293" s="556">
        <v>220000</v>
      </c>
      <c r="F293" s="556">
        <v>60000</v>
      </c>
    </row>
    <row r="294" spans="1:6" ht="27">
      <c r="A294" s="170">
        <v>79</v>
      </c>
      <c r="B294" s="171">
        <v>321</v>
      </c>
      <c r="C294" s="13" t="s">
        <v>37</v>
      </c>
      <c r="D294" s="214">
        <v>75000</v>
      </c>
      <c r="E294" s="70"/>
      <c r="F294" s="70"/>
    </row>
    <row r="295" spans="1:6" ht="27">
      <c r="A295" s="170">
        <v>80</v>
      </c>
      <c r="B295" s="171">
        <v>322</v>
      </c>
      <c r="C295" s="13" t="s">
        <v>39</v>
      </c>
      <c r="D295" s="214">
        <v>145000</v>
      </c>
      <c r="E295" s="70"/>
      <c r="F295" s="70"/>
    </row>
    <row r="296" spans="1:6">
      <c r="A296" s="170"/>
      <c r="B296" s="171"/>
      <c r="C296" s="13"/>
      <c r="D296" s="214"/>
      <c r="E296" s="70"/>
      <c r="F296" s="70"/>
    </row>
    <row r="297" spans="1:6" ht="40.200000000000003">
      <c r="A297" s="337"/>
      <c r="B297" s="172">
        <v>36</v>
      </c>
      <c r="C297" s="7" t="s">
        <v>207</v>
      </c>
      <c r="D297" s="10">
        <f>D298</f>
        <v>1850000</v>
      </c>
      <c r="E297" s="73">
        <v>1850000</v>
      </c>
      <c r="F297" s="73">
        <v>600000</v>
      </c>
    </row>
    <row r="298" spans="1:6" ht="27">
      <c r="A298" s="170">
        <v>81</v>
      </c>
      <c r="B298" s="171">
        <v>363</v>
      </c>
      <c r="C298" s="13" t="s">
        <v>509</v>
      </c>
      <c r="D298" s="214">
        <v>1850000</v>
      </c>
      <c r="E298" s="70"/>
      <c r="F298" s="70"/>
    </row>
    <row r="299" spans="1:6">
      <c r="A299" s="170"/>
      <c r="B299" s="171"/>
      <c r="C299" s="13"/>
      <c r="D299" s="214"/>
      <c r="E299" s="70"/>
      <c r="F299" s="70"/>
    </row>
    <row r="300" spans="1:6">
      <c r="A300" s="337"/>
      <c r="B300" s="172">
        <v>38</v>
      </c>
      <c r="C300" s="7" t="s">
        <v>76</v>
      </c>
      <c r="D300" s="10">
        <v>100000</v>
      </c>
      <c r="E300" s="73">
        <v>100000</v>
      </c>
      <c r="F300" s="73">
        <v>20000</v>
      </c>
    </row>
    <row r="301" spans="1:6">
      <c r="A301" s="170">
        <v>82</v>
      </c>
      <c r="B301" s="171">
        <v>381</v>
      </c>
      <c r="C301" s="13" t="s">
        <v>384</v>
      </c>
      <c r="D301" s="214">
        <v>100000</v>
      </c>
      <c r="E301" s="70"/>
      <c r="F301" s="70"/>
    </row>
    <row r="302" spans="1:6">
      <c r="A302" s="170"/>
      <c r="B302" s="171"/>
      <c r="C302" s="13"/>
      <c r="D302" s="70"/>
      <c r="E302" s="70"/>
      <c r="F302" s="70"/>
    </row>
    <row r="303" spans="1:6">
      <c r="A303" s="537" t="s">
        <v>26</v>
      </c>
      <c r="B303" s="394" t="s">
        <v>586</v>
      </c>
      <c r="C303" s="484" t="s">
        <v>587</v>
      </c>
      <c r="D303" s="396">
        <f>D305+D309</f>
        <v>100000</v>
      </c>
      <c r="E303" s="396">
        <f>E305+E309</f>
        <v>0</v>
      </c>
      <c r="F303" s="396">
        <f>F305+F309</f>
        <v>0</v>
      </c>
    </row>
    <row r="304" spans="1:6">
      <c r="A304" s="170"/>
      <c r="B304" s="171"/>
      <c r="C304" s="13"/>
      <c r="D304" s="70"/>
      <c r="E304" s="70"/>
      <c r="F304" s="70"/>
    </row>
    <row r="305" spans="1:6">
      <c r="A305" s="337"/>
      <c r="B305" s="172">
        <v>31</v>
      </c>
      <c r="C305" s="7" t="s">
        <v>28</v>
      </c>
      <c r="D305" s="73">
        <f>D306+D307</f>
        <v>93000</v>
      </c>
      <c r="E305" s="73">
        <v>0</v>
      </c>
      <c r="F305" s="73">
        <v>0</v>
      </c>
    </row>
    <row r="306" spans="1:6">
      <c r="A306" s="170">
        <v>83</v>
      </c>
      <c r="B306" s="171">
        <v>311</v>
      </c>
      <c r="C306" s="13" t="s">
        <v>30</v>
      </c>
      <c r="D306" s="70">
        <v>80000</v>
      </c>
      <c r="E306" s="70"/>
      <c r="F306" s="70"/>
    </row>
    <row r="307" spans="1:6">
      <c r="A307" s="170">
        <v>84</v>
      </c>
      <c r="B307" s="171">
        <v>313</v>
      </c>
      <c r="C307" s="13" t="s">
        <v>70</v>
      </c>
      <c r="D307" s="70">
        <v>13000</v>
      </c>
      <c r="E307" s="70"/>
      <c r="F307" s="70"/>
    </row>
    <row r="308" spans="1:6">
      <c r="A308" s="170"/>
      <c r="B308" s="171"/>
      <c r="C308" s="13"/>
      <c r="D308" s="70"/>
      <c r="E308" s="70"/>
      <c r="F308" s="70"/>
    </row>
    <row r="309" spans="1:6">
      <c r="A309" s="337"/>
      <c r="B309" s="172">
        <v>32</v>
      </c>
      <c r="C309" s="7" t="s">
        <v>35</v>
      </c>
      <c r="D309" s="73">
        <v>7000</v>
      </c>
      <c r="E309" s="73">
        <v>0</v>
      </c>
      <c r="F309" s="73">
        <v>0</v>
      </c>
    </row>
    <row r="310" spans="1:6" ht="27">
      <c r="A310" s="170">
        <v>85</v>
      </c>
      <c r="B310" s="171">
        <v>321</v>
      </c>
      <c r="C310" s="13" t="s">
        <v>37</v>
      </c>
      <c r="D310" s="70">
        <v>7000</v>
      </c>
      <c r="E310" s="70"/>
      <c r="F310" s="70"/>
    </row>
    <row r="311" spans="1:6">
      <c r="A311" s="170"/>
      <c r="B311" s="171"/>
      <c r="C311" s="13"/>
      <c r="D311" s="70"/>
      <c r="E311" s="70"/>
      <c r="F311" s="70"/>
    </row>
    <row r="312" spans="1:6" ht="31.2">
      <c r="A312" s="573" t="s">
        <v>119</v>
      </c>
      <c r="B312" s="577">
        <v>1007</v>
      </c>
      <c r="C312" s="575" t="s">
        <v>476</v>
      </c>
      <c r="D312" s="576">
        <f>D314+D323+D342</f>
        <v>5555000</v>
      </c>
      <c r="E312" s="576">
        <f>E314+E323+E342</f>
        <v>6485000</v>
      </c>
      <c r="F312" s="576">
        <f>F314+F323+F342</f>
        <v>5435000</v>
      </c>
    </row>
    <row r="313" spans="1:6">
      <c r="A313" s="34"/>
      <c r="B313" s="146"/>
      <c r="C313" s="34"/>
      <c r="D313" s="3"/>
      <c r="E313" s="26"/>
      <c r="F313" s="3"/>
    </row>
    <row r="314" spans="1:6" ht="27">
      <c r="A314" s="533" t="s">
        <v>26</v>
      </c>
      <c r="B314" s="534" t="s">
        <v>234</v>
      </c>
      <c r="C314" s="531" t="s">
        <v>120</v>
      </c>
      <c r="D314" s="532">
        <f>D316+D320</f>
        <v>1200000</v>
      </c>
      <c r="E314" s="532">
        <f>E316+E320</f>
        <v>800000</v>
      </c>
      <c r="F314" s="532">
        <f>F316+F320</f>
        <v>800000</v>
      </c>
    </row>
    <row r="315" spans="1:6" ht="18" customHeight="1">
      <c r="A315" s="34"/>
      <c r="B315" s="146"/>
      <c r="C315" s="34"/>
      <c r="D315" s="3"/>
      <c r="E315" s="26"/>
      <c r="F315" s="3"/>
    </row>
    <row r="316" spans="1:6" ht="24.75" customHeight="1">
      <c r="A316" s="12"/>
      <c r="B316" s="162">
        <v>38</v>
      </c>
      <c r="C316" s="19" t="s">
        <v>76</v>
      </c>
      <c r="D316" s="216">
        <f>D317+D318</f>
        <v>400000</v>
      </c>
      <c r="E316" s="10">
        <v>400000</v>
      </c>
      <c r="F316" s="216">
        <v>400000</v>
      </c>
    </row>
    <row r="317" spans="1:6" ht="27.75" customHeight="1">
      <c r="A317" s="170">
        <v>86</v>
      </c>
      <c r="B317" s="171">
        <v>381</v>
      </c>
      <c r="C317" s="12" t="s">
        <v>121</v>
      </c>
      <c r="D317" s="70">
        <v>300000</v>
      </c>
      <c r="E317" s="70"/>
      <c r="F317" s="70"/>
    </row>
    <row r="318" spans="1:6" ht="40.5" customHeight="1">
      <c r="A318" s="170">
        <v>87</v>
      </c>
      <c r="B318" s="171">
        <v>381</v>
      </c>
      <c r="C318" s="12" t="s">
        <v>595</v>
      </c>
      <c r="D318" s="70">
        <v>100000</v>
      </c>
      <c r="E318" s="70"/>
      <c r="F318" s="70"/>
    </row>
    <row r="319" spans="1:6" ht="13.5" customHeight="1">
      <c r="A319" s="170"/>
      <c r="B319" s="171"/>
      <c r="C319" s="12"/>
      <c r="D319" s="70"/>
      <c r="E319" s="70"/>
      <c r="F319" s="70"/>
    </row>
    <row r="320" spans="1:6" ht="21.75" customHeight="1">
      <c r="A320" s="337"/>
      <c r="B320" s="172">
        <v>38</v>
      </c>
      <c r="C320" s="173" t="s">
        <v>76</v>
      </c>
      <c r="D320" s="73">
        <v>800000</v>
      </c>
      <c r="E320" s="73">
        <v>400000</v>
      </c>
      <c r="F320" s="73">
        <v>400000</v>
      </c>
    </row>
    <row r="321" spans="1:6" ht="17.25" customHeight="1">
      <c r="A321" s="170">
        <v>88</v>
      </c>
      <c r="B321" s="171">
        <v>382</v>
      </c>
      <c r="C321" s="12" t="s">
        <v>52</v>
      </c>
      <c r="D321" s="70">
        <v>800000</v>
      </c>
      <c r="E321" s="70"/>
      <c r="F321" s="70"/>
    </row>
    <row r="322" spans="1:6" ht="14.25" customHeight="1">
      <c r="A322" s="170"/>
      <c r="B322" s="171"/>
      <c r="C322" s="12"/>
      <c r="D322" s="70"/>
      <c r="E322" s="70"/>
      <c r="F322" s="70"/>
    </row>
    <row r="323" spans="1:6" ht="27.75" customHeight="1">
      <c r="A323" s="309" t="s">
        <v>26</v>
      </c>
      <c r="B323" s="310" t="s">
        <v>122</v>
      </c>
      <c r="C323" s="231" t="s">
        <v>326</v>
      </c>
      <c r="D323" s="314">
        <f>D325+D330+D336+D339</f>
        <v>4255000</v>
      </c>
      <c r="E323" s="234">
        <f>E325+E330+E336+E339</f>
        <v>5555000</v>
      </c>
      <c r="F323" s="234">
        <f>F325+F330+F336+F339</f>
        <v>4455000</v>
      </c>
    </row>
    <row r="324" spans="1:6" ht="15.75" customHeight="1">
      <c r="A324" s="257"/>
      <c r="B324" s="258"/>
      <c r="C324" s="259"/>
      <c r="D324" s="216"/>
      <c r="E324" s="260"/>
      <c r="F324" s="260"/>
    </row>
    <row r="325" spans="1:6" ht="15.75" customHeight="1">
      <c r="A325" s="170"/>
      <c r="B325" s="172">
        <v>31</v>
      </c>
      <c r="C325" s="173" t="s">
        <v>28</v>
      </c>
      <c r="D325" s="10">
        <f>D326+D327+D328</f>
        <v>3100000</v>
      </c>
      <c r="E325" s="73">
        <v>3100000</v>
      </c>
      <c r="F325" s="73">
        <v>3100000</v>
      </c>
    </row>
    <row r="326" spans="1:6" ht="15.75" customHeight="1">
      <c r="A326" s="170">
        <v>89</v>
      </c>
      <c r="B326" s="171">
        <v>311</v>
      </c>
      <c r="C326" s="12" t="s">
        <v>30</v>
      </c>
      <c r="D326" s="214">
        <v>2510000</v>
      </c>
      <c r="E326" s="70"/>
      <c r="F326" s="70"/>
    </row>
    <row r="327" spans="1:6" ht="26.25" customHeight="1">
      <c r="A327" s="170">
        <v>90</v>
      </c>
      <c r="B327" s="171">
        <v>312</v>
      </c>
      <c r="C327" s="12" t="s">
        <v>32</v>
      </c>
      <c r="D327" s="214">
        <v>100000</v>
      </c>
      <c r="E327" s="70"/>
      <c r="F327" s="70"/>
    </row>
    <row r="328" spans="1:6" ht="16.5" customHeight="1">
      <c r="A328" s="170">
        <v>91</v>
      </c>
      <c r="B328" s="171">
        <v>313</v>
      </c>
      <c r="C328" s="12" t="s">
        <v>70</v>
      </c>
      <c r="D328" s="214">
        <v>490000</v>
      </c>
      <c r="E328" s="70"/>
      <c r="F328" s="70"/>
    </row>
    <row r="329" spans="1:6" ht="15.75" customHeight="1">
      <c r="A329" s="170"/>
      <c r="B329" s="171"/>
      <c r="C329" s="12"/>
      <c r="D329" s="214"/>
      <c r="E329" s="70"/>
      <c r="F329" s="70"/>
    </row>
    <row r="330" spans="1:6" ht="21.75" customHeight="1">
      <c r="A330" s="170"/>
      <c r="B330" s="172">
        <v>32</v>
      </c>
      <c r="C330" s="173" t="s">
        <v>35</v>
      </c>
      <c r="D330" s="10">
        <f>D331+D332+D333+D334</f>
        <v>850000</v>
      </c>
      <c r="E330" s="73">
        <v>850000</v>
      </c>
      <c r="F330" s="73">
        <v>850000</v>
      </c>
    </row>
    <row r="331" spans="1:6" ht="33" customHeight="1">
      <c r="A331" s="170">
        <v>92</v>
      </c>
      <c r="B331" s="171">
        <v>321</v>
      </c>
      <c r="C331" s="12" t="s">
        <v>37</v>
      </c>
      <c r="D331" s="214">
        <v>100000</v>
      </c>
      <c r="E331" s="70"/>
      <c r="F331" s="70"/>
    </row>
    <row r="332" spans="1:6" ht="35.25" customHeight="1">
      <c r="A332" s="170">
        <v>93</v>
      </c>
      <c r="B332" s="171">
        <v>322</v>
      </c>
      <c r="C332" s="12" t="s">
        <v>39</v>
      </c>
      <c r="D332" s="214">
        <v>300000</v>
      </c>
      <c r="E332" s="70"/>
      <c r="F332" s="70"/>
    </row>
    <row r="333" spans="1:6" ht="22.5" customHeight="1">
      <c r="A333" s="170">
        <v>94</v>
      </c>
      <c r="B333" s="171">
        <v>323</v>
      </c>
      <c r="C333" s="12" t="s">
        <v>41</v>
      </c>
      <c r="D333" s="214">
        <v>300000</v>
      </c>
      <c r="E333" s="70"/>
      <c r="F333" s="70"/>
    </row>
    <row r="334" spans="1:6" ht="30.75" customHeight="1">
      <c r="A334" s="170">
        <v>95</v>
      </c>
      <c r="B334" s="171">
        <v>329</v>
      </c>
      <c r="C334" s="12" t="s">
        <v>43</v>
      </c>
      <c r="D334" s="214">
        <v>150000</v>
      </c>
      <c r="E334" s="70"/>
      <c r="F334" s="70"/>
    </row>
    <row r="335" spans="1:6" ht="15.75" customHeight="1">
      <c r="A335" s="170"/>
      <c r="B335" s="171"/>
      <c r="C335" s="12"/>
      <c r="D335" s="214"/>
      <c r="E335" s="70"/>
      <c r="F335" s="70"/>
    </row>
    <row r="336" spans="1:6" ht="26.25" customHeight="1">
      <c r="A336" s="337"/>
      <c r="B336" s="172">
        <v>34</v>
      </c>
      <c r="C336" s="173" t="s">
        <v>45</v>
      </c>
      <c r="D336" s="10">
        <v>5000</v>
      </c>
      <c r="E336" s="73">
        <v>5000</v>
      </c>
      <c r="F336" s="73">
        <v>5000</v>
      </c>
    </row>
    <row r="337" spans="1:6" ht="27">
      <c r="A337" s="170">
        <v>96</v>
      </c>
      <c r="B337" s="171">
        <v>343</v>
      </c>
      <c r="C337" s="12" t="s">
        <v>47</v>
      </c>
      <c r="D337" s="214">
        <v>5000</v>
      </c>
      <c r="E337" s="70"/>
      <c r="F337" s="70"/>
    </row>
    <row r="338" spans="1:6" ht="13.5" customHeight="1">
      <c r="A338" s="170"/>
      <c r="B338" s="171"/>
      <c r="C338" s="12"/>
      <c r="D338" s="214"/>
      <c r="E338" s="70"/>
      <c r="F338" s="70"/>
    </row>
    <row r="339" spans="1:6" ht="41.25" customHeight="1">
      <c r="A339" s="337"/>
      <c r="B339" s="172">
        <v>42</v>
      </c>
      <c r="C339" s="173" t="s">
        <v>100</v>
      </c>
      <c r="D339" s="10">
        <f>D340</f>
        <v>300000</v>
      </c>
      <c r="E339" s="73">
        <v>1600000</v>
      </c>
      <c r="F339" s="73">
        <v>500000</v>
      </c>
    </row>
    <row r="340" spans="1:6" ht="26.25" customHeight="1">
      <c r="A340" s="170">
        <v>97</v>
      </c>
      <c r="B340" s="171">
        <v>422</v>
      </c>
      <c r="C340" s="12" t="s">
        <v>56</v>
      </c>
      <c r="D340" s="214">
        <v>300000</v>
      </c>
      <c r="E340" s="70"/>
      <c r="F340" s="70"/>
    </row>
    <row r="341" spans="1:6" ht="14.25" customHeight="1">
      <c r="A341" s="137"/>
      <c r="B341" s="146"/>
      <c r="C341" s="34"/>
      <c r="D341" s="26"/>
      <c r="E341" s="26"/>
      <c r="F341" s="26"/>
    </row>
    <row r="342" spans="1:6">
      <c r="A342" s="537" t="s">
        <v>26</v>
      </c>
      <c r="B342" s="394" t="s">
        <v>373</v>
      </c>
      <c r="C342" s="395" t="s">
        <v>527</v>
      </c>
      <c r="D342" s="396">
        <f>D344+D348</f>
        <v>100000</v>
      </c>
      <c r="E342" s="396">
        <f>E344+E348</f>
        <v>130000</v>
      </c>
      <c r="F342" s="396">
        <f>F344+F348</f>
        <v>180000</v>
      </c>
    </row>
    <row r="343" spans="1:6">
      <c r="A343" s="257"/>
      <c r="B343" s="258"/>
      <c r="C343" s="259"/>
      <c r="D343" s="260"/>
      <c r="E343" s="260"/>
      <c r="F343" s="260"/>
    </row>
    <row r="344" spans="1:6">
      <c r="A344" s="257"/>
      <c r="B344" s="258">
        <v>32</v>
      </c>
      <c r="C344" s="259" t="s">
        <v>35</v>
      </c>
      <c r="D344" s="260">
        <f>D345+D346</f>
        <v>70000</v>
      </c>
      <c r="E344" s="260">
        <v>100000</v>
      </c>
      <c r="F344" s="260">
        <v>150000</v>
      </c>
    </row>
    <row r="345" spans="1:6" ht="27">
      <c r="A345" s="238">
        <v>98</v>
      </c>
      <c r="B345" s="261">
        <v>322</v>
      </c>
      <c r="C345" s="225" t="s">
        <v>39</v>
      </c>
      <c r="D345" s="262">
        <v>40000</v>
      </c>
      <c r="E345" s="262"/>
      <c r="F345" s="262"/>
    </row>
    <row r="346" spans="1:6">
      <c r="A346" s="238">
        <v>99</v>
      </c>
      <c r="B346" s="261">
        <v>323</v>
      </c>
      <c r="C346" s="225" t="s">
        <v>41</v>
      </c>
      <c r="D346" s="262">
        <v>30000</v>
      </c>
      <c r="E346" s="262"/>
      <c r="F346" s="262"/>
    </row>
    <row r="347" spans="1:6">
      <c r="A347" s="137"/>
      <c r="B347" s="146"/>
      <c r="C347" s="34"/>
      <c r="D347" s="26"/>
      <c r="E347" s="26"/>
      <c r="F347" s="26"/>
    </row>
    <row r="348" spans="1:6" s="189" customFormat="1">
      <c r="A348" s="170"/>
      <c r="B348" s="172">
        <v>38</v>
      </c>
      <c r="C348" s="173" t="s">
        <v>76</v>
      </c>
      <c r="D348" s="73">
        <v>30000</v>
      </c>
      <c r="E348" s="73">
        <v>30000</v>
      </c>
      <c r="F348" s="73">
        <v>30000</v>
      </c>
    </row>
    <row r="349" spans="1:6">
      <c r="A349" s="170">
        <v>100</v>
      </c>
      <c r="B349" s="171">
        <v>381</v>
      </c>
      <c r="C349" s="12" t="s">
        <v>51</v>
      </c>
      <c r="D349" s="70">
        <v>30000</v>
      </c>
      <c r="E349" s="70"/>
      <c r="F349" s="70"/>
    </row>
    <row r="350" spans="1:6" s="189" customFormat="1">
      <c r="A350" s="170"/>
      <c r="B350" s="171"/>
      <c r="C350" s="12"/>
      <c r="D350" s="70"/>
      <c r="E350" s="70"/>
      <c r="F350" s="70"/>
    </row>
    <row r="351" spans="1:6" ht="62.4">
      <c r="A351" s="573" t="s">
        <v>24</v>
      </c>
      <c r="B351" s="577">
        <v>1008</v>
      </c>
      <c r="C351" s="575" t="s">
        <v>329</v>
      </c>
      <c r="D351" s="576">
        <f>D353+D358+D363+D368+D374+D379</f>
        <v>1193000</v>
      </c>
      <c r="E351" s="576">
        <f>E353+E358+E363+E368+E374+E379</f>
        <v>886000</v>
      </c>
      <c r="F351" s="576">
        <f>F353+F358+F363+F368+F374+F379</f>
        <v>883000</v>
      </c>
    </row>
    <row r="352" spans="1:6" ht="15.6">
      <c r="A352" s="338"/>
      <c r="B352" s="339"/>
      <c r="C352" s="181"/>
      <c r="D352" s="182"/>
      <c r="E352" s="216"/>
      <c r="F352" s="182"/>
    </row>
    <row r="353" spans="1:6" ht="27">
      <c r="A353" s="231" t="s">
        <v>26</v>
      </c>
      <c r="B353" s="204" t="s">
        <v>123</v>
      </c>
      <c r="C353" s="254" t="s">
        <v>330</v>
      </c>
      <c r="D353" s="314">
        <v>195000</v>
      </c>
      <c r="E353" s="314">
        <v>195000</v>
      </c>
      <c r="F353" s="314">
        <v>195000</v>
      </c>
    </row>
    <row r="354" spans="1:6">
      <c r="A354" s="259"/>
      <c r="B354" s="162"/>
      <c r="C354" s="19"/>
      <c r="D354" s="216"/>
      <c r="E354" s="216"/>
      <c r="F354" s="216"/>
    </row>
    <row r="355" spans="1:6" ht="14.25" customHeight="1">
      <c r="A355" s="337"/>
      <c r="B355" s="172">
        <v>38</v>
      </c>
      <c r="C355" s="7" t="s">
        <v>76</v>
      </c>
      <c r="D355" s="73">
        <v>195000</v>
      </c>
      <c r="E355" s="73">
        <v>195000</v>
      </c>
      <c r="F355" s="73">
        <v>195000</v>
      </c>
    </row>
    <row r="356" spans="1:6">
      <c r="A356" s="170">
        <v>101</v>
      </c>
      <c r="B356" s="171">
        <v>381</v>
      </c>
      <c r="C356" s="12" t="s">
        <v>51</v>
      </c>
      <c r="D356" s="70">
        <v>195000</v>
      </c>
      <c r="E356" s="70"/>
      <c r="F356" s="70"/>
    </row>
    <row r="357" spans="1:6">
      <c r="A357" s="238"/>
      <c r="B357" s="171"/>
      <c r="C357" s="12"/>
      <c r="D357" s="88"/>
      <c r="E357" s="70"/>
      <c r="F357" s="88"/>
    </row>
    <row r="358" spans="1:6">
      <c r="A358" s="230" t="s">
        <v>26</v>
      </c>
      <c r="B358" s="204" t="s">
        <v>331</v>
      </c>
      <c r="C358" s="254" t="s">
        <v>332</v>
      </c>
      <c r="D358" s="314">
        <v>130000</v>
      </c>
      <c r="E358" s="234">
        <v>130000</v>
      </c>
      <c r="F358" s="314">
        <v>130000</v>
      </c>
    </row>
    <row r="359" spans="1:6">
      <c r="A359" s="163"/>
      <c r="B359" s="160"/>
      <c r="C359" s="18"/>
      <c r="D359" s="237"/>
      <c r="E359" s="70"/>
      <c r="F359" s="237"/>
    </row>
    <row r="360" spans="1:6">
      <c r="A360" s="353"/>
      <c r="B360" s="200">
        <v>38</v>
      </c>
      <c r="C360" s="201" t="s">
        <v>76</v>
      </c>
      <c r="D360" s="325">
        <v>130000</v>
      </c>
      <c r="E360" s="325">
        <v>130000</v>
      </c>
      <c r="F360" s="325">
        <v>130000</v>
      </c>
    </row>
    <row r="361" spans="1:6">
      <c r="A361" s="267">
        <v>102</v>
      </c>
      <c r="B361" s="202">
        <v>381</v>
      </c>
      <c r="C361" s="203" t="s">
        <v>51</v>
      </c>
      <c r="D361" s="326">
        <v>130000</v>
      </c>
      <c r="E361" s="326"/>
      <c r="F361" s="326"/>
    </row>
    <row r="362" spans="1:6">
      <c r="A362" s="267"/>
      <c r="B362" s="203"/>
      <c r="C362" s="203"/>
      <c r="D362" s="203"/>
      <c r="E362" s="326"/>
      <c r="F362" s="203"/>
    </row>
    <row r="363" spans="1:6">
      <c r="A363" s="354" t="s">
        <v>26</v>
      </c>
      <c r="B363" s="184" t="s">
        <v>333</v>
      </c>
      <c r="C363" s="184" t="s">
        <v>334</v>
      </c>
      <c r="D363" s="327">
        <v>400000</v>
      </c>
      <c r="E363" s="327">
        <v>400000</v>
      </c>
      <c r="F363" s="327">
        <v>400000</v>
      </c>
    </row>
    <row r="364" spans="1:6">
      <c r="A364" s="267"/>
      <c r="B364" s="203"/>
      <c r="C364" s="203"/>
      <c r="D364" s="326"/>
      <c r="E364" s="326"/>
      <c r="F364" s="326"/>
    </row>
    <row r="365" spans="1:6">
      <c r="A365" s="353"/>
      <c r="B365" s="200">
        <v>38</v>
      </c>
      <c r="C365" s="201" t="s">
        <v>76</v>
      </c>
      <c r="D365" s="325">
        <v>400000</v>
      </c>
      <c r="E365" s="325">
        <v>400000</v>
      </c>
      <c r="F365" s="325">
        <v>400000</v>
      </c>
    </row>
    <row r="366" spans="1:6">
      <c r="A366" s="267">
        <v>103</v>
      </c>
      <c r="B366" s="202">
        <v>381</v>
      </c>
      <c r="C366" s="203" t="s">
        <v>51</v>
      </c>
      <c r="D366" s="326">
        <v>400000</v>
      </c>
      <c r="E366" s="326"/>
      <c r="F366" s="326"/>
    </row>
    <row r="367" spans="1:6">
      <c r="A367" s="267"/>
      <c r="B367" s="203"/>
      <c r="C367" s="203"/>
      <c r="D367" s="203"/>
      <c r="E367" s="326"/>
      <c r="F367" s="203"/>
    </row>
    <row r="368" spans="1:6">
      <c r="A368" s="354" t="s">
        <v>26</v>
      </c>
      <c r="B368" s="184" t="s">
        <v>335</v>
      </c>
      <c r="C368" s="184" t="s">
        <v>336</v>
      </c>
      <c r="D368" s="327">
        <f>D370</f>
        <v>400000</v>
      </c>
      <c r="E368" s="327">
        <f>E370</f>
        <v>100000</v>
      </c>
      <c r="F368" s="327">
        <f>F370</f>
        <v>100000</v>
      </c>
    </row>
    <row r="369" spans="1:6">
      <c r="A369" s="267"/>
      <c r="B369" s="203"/>
      <c r="C369" s="203"/>
      <c r="D369" s="326"/>
      <c r="E369" s="326"/>
      <c r="F369" s="326"/>
    </row>
    <row r="370" spans="1:6">
      <c r="A370" s="353"/>
      <c r="B370" s="200">
        <v>38</v>
      </c>
      <c r="C370" s="201" t="s">
        <v>76</v>
      </c>
      <c r="D370" s="325">
        <f>D371+D372</f>
        <v>400000</v>
      </c>
      <c r="E370" s="325">
        <v>100000</v>
      </c>
      <c r="F370" s="325">
        <v>100000</v>
      </c>
    </row>
    <row r="371" spans="1:6">
      <c r="A371" s="267">
        <v>104</v>
      </c>
      <c r="B371" s="202">
        <v>381</v>
      </c>
      <c r="C371" s="203" t="s">
        <v>51</v>
      </c>
      <c r="D371" s="326">
        <v>100000</v>
      </c>
      <c r="E371" s="326"/>
      <c r="F371" s="326"/>
    </row>
    <row r="372" spans="1:6">
      <c r="A372" s="267">
        <v>105</v>
      </c>
      <c r="B372" s="202">
        <v>382</v>
      </c>
      <c r="C372" s="203" t="s">
        <v>52</v>
      </c>
      <c r="D372" s="326">
        <v>300000</v>
      </c>
      <c r="E372" s="326"/>
      <c r="F372" s="326"/>
    </row>
    <row r="373" spans="1:6">
      <c r="A373" s="267"/>
      <c r="B373" s="202"/>
      <c r="C373" s="203"/>
      <c r="D373" s="203"/>
      <c r="E373" s="326"/>
      <c r="F373" s="203"/>
    </row>
    <row r="374" spans="1:6">
      <c r="A374" s="354" t="s">
        <v>26</v>
      </c>
      <c r="B374" s="308" t="s">
        <v>337</v>
      </c>
      <c r="C374" s="184" t="s">
        <v>338</v>
      </c>
      <c r="D374" s="327">
        <v>20000</v>
      </c>
      <c r="E374" s="327">
        <v>20000</v>
      </c>
      <c r="F374" s="327">
        <v>20000</v>
      </c>
    </row>
    <row r="375" spans="1:6">
      <c r="A375" s="267"/>
      <c r="B375" s="202"/>
      <c r="C375" s="203"/>
      <c r="D375" s="326"/>
      <c r="E375" s="326"/>
      <c r="F375" s="326"/>
    </row>
    <row r="376" spans="1:6">
      <c r="A376" s="353"/>
      <c r="B376" s="200">
        <v>38</v>
      </c>
      <c r="C376" s="201" t="s">
        <v>76</v>
      </c>
      <c r="D376" s="325">
        <v>20000</v>
      </c>
      <c r="E376" s="325">
        <v>20000</v>
      </c>
      <c r="F376" s="325">
        <v>20000</v>
      </c>
    </row>
    <row r="377" spans="1:6">
      <c r="A377" s="267">
        <v>106</v>
      </c>
      <c r="B377" s="202">
        <v>381</v>
      </c>
      <c r="C377" s="203" t="s">
        <v>51</v>
      </c>
      <c r="D377" s="326">
        <v>20000</v>
      </c>
      <c r="E377" s="326"/>
      <c r="F377" s="326"/>
    </row>
    <row r="378" spans="1:6">
      <c r="A378" s="267"/>
      <c r="B378" s="202"/>
      <c r="C378" s="203"/>
      <c r="D378" s="326"/>
      <c r="E378" s="326"/>
      <c r="F378" s="326"/>
    </row>
    <row r="379" spans="1:6">
      <c r="A379" s="354" t="s">
        <v>26</v>
      </c>
      <c r="B379" s="308" t="s">
        <v>415</v>
      </c>
      <c r="C379" s="184" t="s">
        <v>405</v>
      </c>
      <c r="D379" s="327">
        <v>48000</v>
      </c>
      <c r="E379" s="327">
        <v>41000</v>
      </c>
      <c r="F379" s="327">
        <v>38000</v>
      </c>
    </row>
    <row r="380" spans="1:6">
      <c r="A380" s="267"/>
      <c r="B380" s="202"/>
      <c r="C380" s="203"/>
      <c r="D380" s="326"/>
      <c r="E380" s="326"/>
      <c r="F380" s="326"/>
    </row>
    <row r="381" spans="1:6">
      <c r="A381" s="353"/>
      <c r="B381" s="200">
        <v>38</v>
      </c>
      <c r="C381" s="201" t="s">
        <v>76</v>
      </c>
      <c r="D381" s="325">
        <v>48000</v>
      </c>
      <c r="E381" s="325">
        <v>41000</v>
      </c>
      <c r="F381" s="325">
        <v>38000</v>
      </c>
    </row>
    <row r="382" spans="1:6">
      <c r="A382" s="267">
        <v>107</v>
      </c>
      <c r="B382" s="202">
        <v>381</v>
      </c>
      <c r="C382" s="203" t="s">
        <v>51</v>
      </c>
      <c r="D382" s="326">
        <v>48000</v>
      </c>
      <c r="E382" s="326"/>
      <c r="F382" s="326"/>
    </row>
  </sheetData>
  <mergeCells count="4">
    <mergeCell ref="A2:F2"/>
    <mergeCell ref="A4:F4"/>
    <mergeCell ref="A6:F7"/>
    <mergeCell ref="A5:F5"/>
  </mergeCells>
  <pageMargins left="0.62" right="0.48" top="0.74803149606299213" bottom="0.74803149606299213" header="0.31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2"/>
  <sheetViews>
    <sheetView topLeftCell="A403" workbookViewId="0">
      <selection activeCell="A495" sqref="A495"/>
    </sheetView>
  </sheetViews>
  <sheetFormatPr defaultRowHeight="14.4"/>
  <cols>
    <col min="1" max="1" width="14" customWidth="1"/>
    <col min="2" max="2" width="8.88671875" customWidth="1"/>
    <col min="3" max="3" width="37.44140625" customWidth="1"/>
    <col min="4" max="4" width="15.88671875" customWidth="1"/>
    <col min="5" max="5" width="18.5546875" style="125" customWidth="1"/>
    <col min="6" max="6" width="15.88671875" customWidth="1"/>
    <col min="7" max="7" width="13.33203125" bestFit="1" customWidth="1"/>
    <col min="8" max="8" width="12.6640625" bestFit="1" customWidth="1"/>
  </cols>
  <sheetData>
    <row r="1" spans="1:8" ht="15" thickBot="1"/>
    <row r="2" spans="1:8" ht="63.75" customHeight="1" thickBot="1">
      <c r="A2" s="514" t="s">
        <v>19</v>
      </c>
      <c r="B2" s="543" t="s">
        <v>0</v>
      </c>
      <c r="C2" s="514" t="s">
        <v>20</v>
      </c>
      <c r="D2" s="526" t="s">
        <v>596</v>
      </c>
      <c r="E2" s="526" t="s">
        <v>603</v>
      </c>
      <c r="F2" s="526" t="s">
        <v>604</v>
      </c>
    </row>
    <row r="3" spans="1:8">
      <c r="A3" s="21"/>
      <c r="B3" s="22"/>
      <c r="C3" s="23"/>
      <c r="D3" s="24"/>
      <c r="E3" s="328"/>
      <c r="F3" s="24"/>
    </row>
    <row r="4" spans="1:8" ht="131.25" customHeight="1">
      <c r="A4" s="206"/>
      <c r="B4" s="355"/>
      <c r="C4" s="356" t="s">
        <v>124</v>
      </c>
      <c r="D4" s="207">
        <f>D5+D93</f>
        <v>60732000</v>
      </c>
      <c r="E4" s="405">
        <f>E5+E93</f>
        <v>57910000</v>
      </c>
      <c r="F4" s="207">
        <f>F5+F93</f>
        <v>26010000</v>
      </c>
      <c r="G4" s="205"/>
    </row>
    <row r="5" spans="1:8" ht="31.5" customHeight="1">
      <c r="A5" s="208" t="s">
        <v>22</v>
      </c>
      <c r="B5" s="209" t="s">
        <v>125</v>
      </c>
      <c r="C5" s="210" t="s">
        <v>126</v>
      </c>
      <c r="D5" s="211">
        <f>D7+D40+D73</f>
        <v>19770000</v>
      </c>
      <c r="E5" s="406">
        <f>E7+E40+E73</f>
        <v>37200000</v>
      </c>
      <c r="F5" s="211">
        <f>F7+F40+F73</f>
        <v>8900000</v>
      </c>
      <c r="G5" s="205"/>
    </row>
    <row r="6" spans="1:8">
      <c r="A6" s="25"/>
      <c r="B6" s="357"/>
      <c r="C6" s="330"/>
      <c r="D6" s="27"/>
      <c r="E6" s="70"/>
      <c r="F6" s="27"/>
    </row>
    <row r="7" spans="1:8" ht="31.2">
      <c r="A7" s="570" t="s">
        <v>24</v>
      </c>
      <c r="B7" s="571">
        <v>1009</v>
      </c>
      <c r="C7" s="568" t="s">
        <v>127</v>
      </c>
      <c r="D7" s="569">
        <f>D9+D15+D20+D25+D30+D35</f>
        <v>10330000</v>
      </c>
      <c r="E7" s="572">
        <f>E9+E15+E20+E25+E30+E35</f>
        <v>7750000</v>
      </c>
      <c r="F7" s="569">
        <f>F9+F15+F20+F25+F30+F35</f>
        <v>7950000</v>
      </c>
      <c r="G7" s="205"/>
      <c r="H7" s="205"/>
    </row>
    <row r="8" spans="1:8">
      <c r="A8" s="28"/>
      <c r="B8" s="350"/>
      <c r="C8" s="330"/>
      <c r="D8" s="27"/>
      <c r="E8" s="73"/>
      <c r="F8" s="27"/>
    </row>
    <row r="9" spans="1:8">
      <c r="A9" s="317" t="s">
        <v>26</v>
      </c>
      <c r="B9" s="320" t="s">
        <v>128</v>
      </c>
      <c r="C9" s="321" t="s">
        <v>652</v>
      </c>
      <c r="D9" s="314">
        <f>D11</f>
        <v>2500000</v>
      </c>
      <c r="E9" s="311">
        <f>E11</f>
        <v>2500000</v>
      </c>
      <c r="F9" s="314">
        <v>2700000</v>
      </c>
      <c r="G9" s="205"/>
      <c r="H9" s="205"/>
    </row>
    <row r="10" spans="1:8">
      <c r="A10" s="28"/>
      <c r="B10" s="350"/>
      <c r="C10" s="330"/>
      <c r="D10" s="27"/>
      <c r="E10" s="404"/>
      <c r="F10" s="27"/>
    </row>
    <row r="11" spans="1:8">
      <c r="A11" s="244"/>
      <c r="B11" s="249">
        <v>32</v>
      </c>
      <c r="C11" s="358" t="s">
        <v>35</v>
      </c>
      <c r="D11" s="32">
        <f>D12+D13</f>
        <v>2500000</v>
      </c>
      <c r="E11" s="69">
        <v>2500000</v>
      </c>
      <c r="F11" s="32">
        <v>2700000</v>
      </c>
    </row>
    <row r="12" spans="1:8">
      <c r="A12" s="14" t="s">
        <v>732</v>
      </c>
      <c r="B12" s="202">
        <v>322</v>
      </c>
      <c r="C12" s="203" t="s">
        <v>39</v>
      </c>
      <c r="D12" s="33">
        <v>1800000</v>
      </c>
      <c r="E12" s="331"/>
      <c r="F12" s="33"/>
    </row>
    <row r="13" spans="1:8">
      <c r="A13" s="14" t="s">
        <v>364</v>
      </c>
      <c r="B13" s="202">
        <v>323</v>
      </c>
      <c r="C13" s="12" t="s">
        <v>41</v>
      </c>
      <c r="D13" s="33">
        <v>700000</v>
      </c>
      <c r="E13" s="331"/>
      <c r="F13" s="33"/>
    </row>
    <row r="14" spans="1:8">
      <c r="A14" s="35"/>
      <c r="B14" s="350"/>
      <c r="C14" s="330"/>
      <c r="D14" s="27"/>
      <c r="E14" s="70"/>
      <c r="F14" s="27"/>
    </row>
    <row r="15" spans="1:8">
      <c r="A15" s="322" t="s">
        <v>26</v>
      </c>
      <c r="B15" s="318" t="s">
        <v>129</v>
      </c>
      <c r="C15" s="254" t="s">
        <v>130</v>
      </c>
      <c r="D15" s="314">
        <v>5180000</v>
      </c>
      <c r="E15" s="311">
        <f>E17</f>
        <v>2500000</v>
      </c>
      <c r="F15" s="314">
        <v>2500000</v>
      </c>
    </row>
    <row r="16" spans="1:8">
      <c r="A16" s="35"/>
      <c r="B16" s="350"/>
      <c r="C16" s="330"/>
      <c r="D16" s="376"/>
      <c r="E16" s="70"/>
      <c r="F16" s="376"/>
    </row>
    <row r="17" spans="1:6">
      <c r="A17" s="247"/>
      <c r="B17" s="249">
        <v>32</v>
      </c>
      <c r="C17" s="358" t="s">
        <v>35</v>
      </c>
      <c r="D17" s="32">
        <v>5180000</v>
      </c>
      <c r="E17" s="69">
        <v>2500000</v>
      </c>
      <c r="F17" s="32">
        <v>2500000</v>
      </c>
    </row>
    <row r="18" spans="1:6">
      <c r="A18" s="14" t="s">
        <v>575</v>
      </c>
      <c r="B18" s="202">
        <v>323</v>
      </c>
      <c r="C18" s="12" t="s">
        <v>41</v>
      </c>
      <c r="D18" s="33">
        <v>5180000</v>
      </c>
      <c r="E18" s="331"/>
      <c r="F18" s="33"/>
    </row>
    <row r="19" spans="1:6">
      <c r="A19" s="36"/>
      <c r="B19" s="350"/>
      <c r="C19" s="330"/>
      <c r="D19" s="27"/>
      <c r="E19" s="70"/>
      <c r="F19" s="27"/>
    </row>
    <row r="20" spans="1:6">
      <c r="A20" s="230" t="s">
        <v>26</v>
      </c>
      <c r="B20" s="318" t="s">
        <v>131</v>
      </c>
      <c r="C20" s="254" t="s">
        <v>132</v>
      </c>
      <c r="D20" s="314">
        <v>150000</v>
      </c>
      <c r="E20" s="314">
        <v>150000</v>
      </c>
      <c r="F20" s="314">
        <v>150000</v>
      </c>
    </row>
    <row r="21" spans="1:6">
      <c r="A21" s="36"/>
      <c r="B21" s="350"/>
      <c r="C21" s="330"/>
      <c r="D21" s="27"/>
      <c r="E21" s="70"/>
      <c r="F21" s="27"/>
    </row>
    <row r="22" spans="1:6">
      <c r="A22" s="248"/>
      <c r="B22" s="249">
        <v>32</v>
      </c>
      <c r="C22" s="358" t="s">
        <v>35</v>
      </c>
      <c r="D22" s="32">
        <v>150000</v>
      </c>
      <c r="E22" s="10">
        <v>150000</v>
      </c>
      <c r="F22" s="32">
        <v>150000</v>
      </c>
    </row>
    <row r="23" spans="1:6">
      <c r="A23" s="14" t="s">
        <v>576</v>
      </c>
      <c r="B23" s="202">
        <v>323</v>
      </c>
      <c r="C23" s="12" t="s">
        <v>98</v>
      </c>
      <c r="D23" s="33">
        <v>150000</v>
      </c>
      <c r="E23" s="70"/>
      <c r="F23" s="33"/>
    </row>
    <row r="24" spans="1:6">
      <c r="A24" s="35"/>
      <c r="B24" s="350"/>
      <c r="C24" s="330"/>
      <c r="D24" s="27"/>
      <c r="E24" s="70"/>
      <c r="F24" s="27"/>
    </row>
    <row r="25" spans="1:6">
      <c r="A25" s="322" t="s">
        <v>26</v>
      </c>
      <c r="B25" s="318" t="s">
        <v>133</v>
      </c>
      <c r="C25" s="254" t="s">
        <v>653</v>
      </c>
      <c r="D25" s="314">
        <v>900000</v>
      </c>
      <c r="E25" s="314">
        <v>1000000</v>
      </c>
      <c r="F25" s="314">
        <v>1000000</v>
      </c>
    </row>
    <row r="26" spans="1:6">
      <c r="A26" s="35"/>
      <c r="B26" s="350"/>
      <c r="C26" s="330"/>
      <c r="D26" s="27"/>
      <c r="E26" s="70"/>
      <c r="F26" s="27"/>
    </row>
    <row r="27" spans="1:6">
      <c r="A27" s="247"/>
      <c r="B27" s="249">
        <v>32</v>
      </c>
      <c r="C27" s="7" t="s">
        <v>35</v>
      </c>
      <c r="D27" s="32">
        <v>900000</v>
      </c>
      <c r="E27" s="10">
        <v>1000000</v>
      </c>
      <c r="F27" s="32">
        <v>1000000</v>
      </c>
    </row>
    <row r="28" spans="1:6">
      <c r="A28" s="14" t="s">
        <v>577</v>
      </c>
      <c r="B28" s="116">
        <v>323</v>
      </c>
      <c r="C28" s="13" t="s">
        <v>41</v>
      </c>
      <c r="D28" s="33">
        <v>900000</v>
      </c>
      <c r="E28" s="70"/>
      <c r="F28" s="33"/>
    </row>
    <row r="29" spans="1:6">
      <c r="A29" s="35"/>
      <c r="B29" s="116"/>
      <c r="C29" s="13"/>
      <c r="D29" s="27"/>
      <c r="E29" s="70"/>
      <c r="F29" s="27"/>
    </row>
    <row r="30" spans="1:6">
      <c r="A30" s="322" t="s">
        <v>26</v>
      </c>
      <c r="B30" s="318" t="s">
        <v>134</v>
      </c>
      <c r="C30" s="254" t="s">
        <v>654</v>
      </c>
      <c r="D30" s="314">
        <v>1200000</v>
      </c>
      <c r="E30" s="314">
        <v>1200000</v>
      </c>
      <c r="F30" s="314">
        <v>1200000</v>
      </c>
    </row>
    <row r="31" spans="1:6">
      <c r="A31" s="35"/>
      <c r="B31" s="116"/>
      <c r="C31" s="13"/>
      <c r="D31" s="27"/>
      <c r="E31" s="70"/>
      <c r="F31" s="27"/>
    </row>
    <row r="32" spans="1:6">
      <c r="A32" s="247"/>
      <c r="B32" s="249">
        <v>32</v>
      </c>
      <c r="C32" s="7" t="s">
        <v>35</v>
      </c>
      <c r="D32" s="10">
        <v>1200000</v>
      </c>
      <c r="E32" s="10">
        <v>1200000</v>
      </c>
      <c r="F32" s="10">
        <v>1200000</v>
      </c>
    </row>
    <row r="33" spans="1:8">
      <c r="A33" s="14" t="s">
        <v>578</v>
      </c>
      <c r="B33" s="116">
        <v>323</v>
      </c>
      <c r="C33" s="13" t="s">
        <v>41</v>
      </c>
      <c r="D33" s="214">
        <v>1200000</v>
      </c>
      <c r="E33" s="214"/>
      <c r="F33" s="214"/>
    </row>
    <row r="34" spans="1:8">
      <c r="A34" s="35"/>
      <c r="B34" s="116"/>
      <c r="C34" s="13"/>
      <c r="D34" s="27"/>
      <c r="E34" s="70"/>
      <c r="F34" s="27"/>
    </row>
    <row r="35" spans="1:8">
      <c r="A35" s="322" t="s">
        <v>26</v>
      </c>
      <c r="B35" s="318" t="s">
        <v>135</v>
      </c>
      <c r="C35" s="254" t="s">
        <v>136</v>
      </c>
      <c r="D35" s="241">
        <v>400000</v>
      </c>
      <c r="E35" s="314">
        <v>400000</v>
      </c>
      <c r="F35" s="241">
        <v>400000</v>
      </c>
    </row>
    <row r="36" spans="1:8">
      <c r="A36" s="35"/>
      <c r="B36" s="116"/>
      <c r="C36" s="13"/>
      <c r="D36" s="27"/>
      <c r="E36" s="70"/>
      <c r="F36" s="27"/>
    </row>
    <row r="37" spans="1:8">
      <c r="A37" s="248"/>
      <c r="B37" s="249">
        <v>32</v>
      </c>
      <c r="C37" s="7" t="s">
        <v>35</v>
      </c>
      <c r="D37" s="10">
        <v>400000</v>
      </c>
      <c r="E37" s="10">
        <v>400000</v>
      </c>
      <c r="F37" s="10">
        <v>400000</v>
      </c>
    </row>
    <row r="38" spans="1:8">
      <c r="A38" s="14" t="s">
        <v>631</v>
      </c>
      <c r="B38" s="116">
        <v>323</v>
      </c>
      <c r="C38" s="13" t="s">
        <v>41</v>
      </c>
      <c r="D38" s="33">
        <v>400000</v>
      </c>
      <c r="E38" s="214"/>
      <c r="F38" s="33"/>
    </row>
    <row r="39" spans="1:8">
      <c r="A39" s="35"/>
      <c r="B39" s="39"/>
      <c r="C39" s="40"/>
      <c r="D39" s="27"/>
      <c r="E39" s="70"/>
      <c r="F39" s="27"/>
    </row>
    <row r="40" spans="1:8" ht="46.8">
      <c r="A40" s="566" t="s">
        <v>119</v>
      </c>
      <c r="B40" s="567">
        <v>1010</v>
      </c>
      <c r="C40" s="568" t="s">
        <v>137</v>
      </c>
      <c r="D40" s="569">
        <f>D42+D48+D53+D58+D63+D68</f>
        <v>990000</v>
      </c>
      <c r="E40" s="569">
        <f>E42+E48+E53+E58+E63+E68</f>
        <v>800000</v>
      </c>
      <c r="F40" s="569">
        <f>F42+F48+F53+F58+F63+F68</f>
        <v>800000</v>
      </c>
      <c r="G40" s="205"/>
      <c r="H40" s="205"/>
    </row>
    <row r="41" spans="1:8">
      <c r="A41" s="41"/>
      <c r="B41" s="39"/>
      <c r="C41" s="40"/>
      <c r="D41" s="27"/>
      <c r="E41" s="70"/>
      <c r="F41" s="27"/>
    </row>
    <row r="42" spans="1:8" ht="27">
      <c r="A42" s="322" t="s">
        <v>26</v>
      </c>
      <c r="B42" s="318" t="s">
        <v>138</v>
      </c>
      <c r="C42" s="254" t="s">
        <v>348</v>
      </c>
      <c r="D42" s="314">
        <f>D44</f>
        <v>350000</v>
      </c>
      <c r="E42" s="314">
        <v>350000</v>
      </c>
      <c r="F42" s="314">
        <v>350000</v>
      </c>
    </row>
    <row r="43" spans="1:8">
      <c r="A43" s="35"/>
      <c r="B43" s="39"/>
      <c r="C43" s="40"/>
      <c r="D43" s="27"/>
      <c r="E43" s="70"/>
      <c r="F43" s="27"/>
    </row>
    <row r="44" spans="1:8">
      <c r="A44" s="247"/>
      <c r="B44" s="249">
        <v>32</v>
      </c>
      <c r="C44" s="7" t="s">
        <v>35</v>
      </c>
      <c r="D44" s="10">
        <f>D45+D46</f>
        <v>350000</v>
      </c>
      <c r="E44" s="10">
        <v>350000</v>
      </c>
      <c r="F44" s="10">
        <v>350000</v>
      </c>
    </row>
    <row r="45" spans="1:8">
      <c r="A45" s="14" t="s">
        <v>632</v>
      </c>
      <c r="B45" s="116">
        <v>323</v>
      </c>
      <c r="C45" s="13" t="s">
        <v>41</v>
      </c>
      <c r="D45" s="214">
        <v>200000</v>
      </c>
      <c r="E45" s="214"/>
      <c r="F45" s="214"/>
    </row>
    <row r="46" spans="1:8">
      <c r="A46" s="14" t="s">
        <v>695</v>
      </c>
      <c r="B46" s="116">
        <v>329</v>
      </c>
      <c r="C46" s="13" t="s">
        <v>43</v>
      </c>
      <c r="D46" s="214">
        <v>150000</v>
      </c>
      <c r="E46" s="214"/>
      <c r="F46" s="214"/>
    </row>
    <row r="47" spans="1:8">
      <c r="A47" s="36"/>
      <c r="B47" s="39"/>
      <c r="C47" s="40"/>
      <c r="D47" s="27"/>
      <c r="E47" s="70"/>
      <c r="F47" s="27"/>
    </row>
    <row r="48" spans="1:8" ht="27">
      <c r="A48" s="240" t="s">
        <v>53</v>
      </c>
      <c r="B48" s="323" t="s">
        <v>139</v>
      </c>
      <c r="C48" s="240" t="s">
        <v>140</v>
      </c>
      <c r="D48" s="324">
        <v>100000</v>
      </c>
      <c r="E48" s="233">
        <v>300000</v>
      </c>
      <c r="F48" s="324">
        <v>300000</v>
      </c>
    </row>
    <row r="49" spans="1:6">
      <c r="A49" s="44"/>
      <c r="B49" s="29"/>
      <c r="C49" s="3"/>
      <c r="D49" s="26"/>
      <c r="E49" s="70"/>
      <c r="F49" s="26"/>
    </row>
    <row r="50" spans="1:6">
      <c r="A50" s="46"/>
      <c r="B50" s="45">
        <v>32</v>
      </c>
      <c r="C50" s="46" t="s">
        <v>35</v>
      </c>
      <c r="D50" s="47">
        <v>100000</v>
      </c>
      <c r="E50" s="215">
        <v>300000</v>
      </c>
      <c r="F50" s="47">
        <v>300000</v>
      </c>
    </row>
    <row r="51" spans="1:6">
      <c r="A51" s="48">
        <v>117</v>
      </c>
      <c r="B51" s="87">
        <v>323</v>
      </c>
      <c r="C51" s="13" t="s">
        <v>41</v>
      </c>
      <c r="D51" s="88">
        <v>100000</v>
      </c>
      <c r="E51" s="88"/>
      <c r="F51" s="88"/>
    </row>
    <row r="52" spans="1:6">
      <c r="A52" s="48"/>
      <c r="B52" s="87"/>
      <c r="C52" s="13"/>
      <c r="D52" s="88"/>
      <c r="E52" s="88"/>
      <c r="F52" s="88"/>
    </row>
    <row r="53" spans="1:6" ht="27">
      <c r="A53" s="334" t="s">
        <v>53</v>
      </c>
      <c r="B53" s="359" t="s">
        <v>454</v>
      </c>
      <c r="C53" s="254" t="s">
        <v>495</v>
      </c>
      <c r="D53" s="232">
        <v>100000</v>
      </c>
      <c r="E53" s="232">
        <v>50000</v>
      </c>
      <c r="F53" s="232">
        <v>50000</v>
      </c>
    </row>
    <row r="54" spans="1:6">
      <c r="A54" s="48"/>
      <c r="B54" s="87"/>
      <c r="C54" s="13"/>
      <c r="D54" s="88"/>
      <c r="E54" s="88"/>
      <c r="F54" s="88"/>
    </row>
    <row r="55" spans="1:6">
      <c r="A55" s="82"/>
      <c r="B55" s="85">
        <v>32</v>
      </c>
      <c r="C55" s="7" t="s">
        <v>35</v>
      </c>
      <c r="D55" s="86">
        <v>100000</v>
      </c>
      <c r="E55" s="86">
        <v>50000</v>
      </c>
      <c r="F55" s="86">
        <v>50000</v>
      </c>
    </row>
    <row r="56" spans="1:6">
      <c r="A56" s="48">
        <v>118</v>
      </c>
      <c r="B56" s="87">
        <v>323</v>
      </c>
      <c r="C56" s="13" t="s">
        <v>41</v>
      </c>
      <c r="D56" s="88">
        <v>100000</v>
      </c>
      <c r="E56" s="88"/>
      <c r="F56" s="88"/>
    </row>
    <row r="57" spans="1:6">
      <c r="A57" s="48"/>
      <c r="B57" s="87"/>
      <c r="C57" s="13"/>
      <c r="D57" s="88"/>
      <c r="E57" s="88"/>
      <c r="F57" s="88"/>
    </row>
    <row r="58" spans="1:6" ht="27">
      <c r="A58" s="438" t="s">
        <v>53</v>
      </c>
      <c r="B58" s="559" t="s">
        <v>605</v>
      </c>
      <c r="C58" s="484" t="s">
        <v>704</v>
      </c>
      <c r="D58" s="539">
        <v>190000</v>
      </c>
      <c r="E58" s="539">
        <v>0</v>
      </c>
      <c r="F58" s="539">
        <v>0</v>
      </c>
    </row>
    <row r="59" spans="1:6">
      <c r="A59" s="48"/>
      <c r="B59" s="87"/>
      <c r="C59" s="13"/>
      <c r="D59" s="88"/>
      <c r="E59" s="88"/>
      <c r="F59" s="88"/>
    </row>
    <row r="60" spans="1:6" ht="27">
      <c r="A60" s="82"/>
      <c r="B60" s="85">
        <v>42</v>
      </c>
      <c r="C60" s="7" t="s">
        <v>147</v>
      </c>
      <c r="D60" s="86">
        <v>190000</v>
      </c>
      <c r="E60" s="86">
        <v>0</v>
      </c>
      <c r="F60" s="86">
        <v>0</v>
      </c>
    </row>
    <row r="61" spans="1:6">
      <c r="A61" s="48">
        <v>119</v>
      </c>
      <c r="B61" s="87">
        <v>422</v>
      </c>
      <c r="C61" s="13" t="s">
        <v>56</v>
      </c>
      <c r="D61" s="88">
        <v>190000</v>
      </c>
      <c r="E61" s="88"/>
      <c r="F61" s="88"/>
    </row>
    <row r="62" spans="1:6">
      <c r="A62" s="48"/>
      <c r="B62" s="87"/>
      <c r="C62" s="13"/>
      <c r="D62" s="88"/>
      <c r="E62" s="88"/>
      <c r="F62" s="88"/>
    </row>
    <row r="63" spans="1:6">
      <c r="A63" s="438" t="s">
        <v>53</v>
      </c>
      <c r="B63" s="559" t="s">
        <v>705</v>
      </c>
      <c r="C63" s="484" t="s">
        <v>592</v>
      </c>
      <c r="D63" s="539">
        <v>150000</v>
      </c>
      <c r="E63" s="539">
        <v>100000</v>
      </c>
      <c r="F63" s="539">
        <v>100000</v>
      </c>
    </row>
    <row r="64" spans="1:6">
      <c r="A64" s="48"/>
      <c r="B64" s="87"/>
      <c r="C64" s="13"/>
      <c r="D64" s="88"/>
      <c r="E64" s="88"/>
      <c r="F64" s="88"/>
    </row>
    <row r="65" spans="1:8" ht="27">
      <c r="A65" s="82"/>
      <c r="B65" s="85">
        <v>42</v>
      </c>
      <c r="C65" s="7" t="s">
        <v>147</v>
      </c>
      <c r="D65" s="86">
        <v>150000</v>
      </c>
      <c r="E65" s="86">
        <v>100000</v>
      </c>
      <c r="F65" s="86">
        <v>100000</v>
      </c>
    </row>
    <row r="66" spans="1:8">
      <c r="A66" s="48">
        <v>120</v>
      </c>
      <c r="B66" s="87">
        <v>422</v>
      </c>
      <c r="C66" s="13" t="s">
        <v>56</v>
      </c>
      <c r="D66" s="88">
        <v>150000</v>
      </c>
      <c r="E66" s="88"/>
      <c r="F66" s="88"/>
    </row>
    <row r="67" spans="1:8">
      <c r="A67" s="48"/>
      <c r="B67" s="87"/>
      <c r="C67" s="13"/>
      <c r="D67" s="88"/>
      <c r="E67" s="88"/>
      <c r="F67" s="88"/>
    </row>
    <row r="68" spans="1:8">
      <c r="A68" s="438" t="s">
        <v>53</v>
      </c>
      <c r="B68" s="559" t="s">
        <v>706</v>
      </c>
      <c r="C68" s="484" t="s">
        <v>665</v>
      </c>
      <c r="D68" s="539">
        <v>100000</v>
      </c>
      <c r="E68" s="539">
        <v>0</v>
      </c>
      <c r="F68" s="539">
        <v>0</v>
      </c>
    </row>
    <row r="69" spans="1:8">
      <c r="A69" s="48"/>
      <c r="B69" s="87"/>
      <c r="C69" s="13"/>
      <c r="D69" s="88"/>
      <c r="E69" s="88"/>
      <c r="F69" s="88"/>
    </row>
    <row r="70" spans="1:8">
      <c r="A70" s="82"/>
      <c r="B70" s="85">
        <v>32</v>
      </c>
      <c r="C70" s="7" t="s">
        <v>35</v>
      </c>
      <c r="D70" s="86">
        <v>100000</v>
      </c>
      <c r="E70" s="86">
        <v>0</v>
      </c>
      <c r="F70" s="86">
        <v>0</v>
      </c>
    </row>
    <row r="71" spans="1:8">
      <c r="A71" s="48">
        <v>121</v>
      </c>
      <c r="B71" s="87">
        <v>323</v>
      </c>
      <c r="C71" s="13" t="s">
        <v>41</v>
      </c>
      <c r="D71" s="88">
        <v>100000</v>
      </c>
      <c r="E71" s="88"/>
      <c r="F71" s="88"/>
    </row>
    <row r="72" spans="1:8">
      <c r="A72" s="48"/>
      <c r="B72" s="87"/>
      <c r="C72" s="13"/>
      <c r="D72" s="88"/>
      <c r="E72" s="88"/>
      <c r="F72" s="88"/>
    </row>
    <row r="73" spans="1:8" ht="15.6">
      <c r="A73" s="562" t="s">
        <v>119</v>
      </c>
      <c r="B73" s="563">
        <v>1011</v>
      </c>
      <c r="C73" s="564" t="s">
        <v>141</v>
      </c>
      <c r="D73" s="565">
        <f>D75+D80+D88</f>
        <v>8450000</v>
      </c>
      <c r="E73" s="565">
        <f>E75+E80+E88</f>
        <v>28650000</v>
      </c>
      <c r="F73" s="565">
        <f>F75+F80+F88</f>
        <v>150000</v>
      </c>
      <c r="G73" s="205"/>
      <c r="H73" s="205"/>
    </row>
    <row r="74" spans="1:8">
      <c r="A74" s="36"/>
      <c r="B74" s="39"/>
      <c r="C74" s="40"/>
      <c r="D74" s="27"/>
      <c r="E74" s="70"/>
      <c r="F74" s="27"/>
    </row>
    <row r="75" spans="1:8" ht="27">
      <c r="A75" s="322" t="s">
        <v>53</v>
      </c>
      <c r="B75" s="318" t="s">
        <v>142</v>
      </c>
      <c r="C75" s="254" t="s">
        <v>143</v>
      </c>
      <c r="D75" s="314">
        <v>5000000</v>
      </c>
      <c r="E75" s="314">
        <v>15000000</v>
      </c>
      <c r="F75" s="314">
        <v>0</v>
      </c>
    </row>
    <row r="76" spans="1:8">
      <c r="A76" s="35"/>
      <c r="B76" s="39"/>
      <c r="C76" s="40"/>
      <c r="D76" s="27"/>
      <c r="E76" s="70"/>
      <c r="F76" s="27"/>
    </row>
    <row r="77" spans="1:8" ht="27">
      <c r="A77" s="250"/>
      <c r="B77" s="30">
        <v>42</v>
      </c>
      <c r="C77" s="38" t="s">
        <v>323</v>
      </c>
      <c r="D77" s="32">
        <v>5000000</v>
      </c>
      <c r="E77" s="10">
        <v>15000000</v>
      </c>
      <c r="F77" s="32">
        <v>0</v>
      </c>
    </row>
    <row r="78" spans="1:8">
      <c r="A78" s="179" t="s">
        <v>733</v>
      </c>
      <c r="B78" s="39">
        <v>421</v>
      </c>
      <c r="C78" s="40" t="s">
        <v>81</v>
      </c>
      <c r="D78" s="33">
        <v>5000000</v>
      </c>
      <c r="E78" s="214"/>
      <c r="F78" s="33"/>
    </row>
    <row r="79" spans="1:8">
      <c r="A79" s="44"/>
      <c r="B79" s="29"/>
      <c r="C79" s="3"/>
      <c r="D79" s="26"/>
      <c r="E79" s="70"/>
      <c r="F79" s="26"/>
    </row>
    <row r="80" spans="1:8" ht="14.25" customHeight="1">
      <c r="A80" s="240" t="s">
        <v>53</v>
      </c>
      <c r="B80" s="323" t="s">
        <v>144</v>
      </c>
      <c r="C80" s="240" t="s">
        <v>145</v>
      </c>
      <c r="D80" s="324">
        <f>D82+D85</f>
        <v>950000</v>
      </c>
      <c r="E80" s="255">
        <f>E82+E85</f>
        <v>150000</v>
      </c>
      <c r="F80" s="324">
        <f>F82+F85</f>
        <v>150000</v>
      </c>
    </row>
    <row r="81" spans="1:8">
      <c r="A81" s="44"/>
      <c r="B81" s="29"/>
      <c r="C81" s="3"/>
      <c r="D81" s="26"/>
      <c r="E81" s="70"/>
      <c r="F81" s="26"/>
    </row>
    <row r="82" spans="1:8">
      <c r="A82" s="592"/>
      <c r="B82" s="200">
        <v>32</v>
      </c>
      <c r="C82" s="201" t="s">
        <v>35</v>
      </c>
      <c r="D82" s="73">
        <v>150000</v>
      </c>
      <c r="E82" s="73">
        <v>150000</v>
      </c>
      <c r="F82" s="73">
        <v>150000</v>
      </c>
    </row>
    <row r="83" spans="1:8">
      <c r="A83" s="43">
        <v>123</v>
      </c>
      <c r="B83" s="202">
        <v>323</v>
      </c>
      <c r="C83" s="203" t="s">
        <v>41</v>
      </c>
      <c r="D83" s="70">
        <v>150000</v>
      </c>
      <c r="E83" s="70"/>
      <c r="F83" s="70"/>
    </row>
    <row r="84" spans="1:8">
      <c r="A84" s="44"/>
      <c r="B84" s="29"/>
      <c r="C84" s="3"/>
      <c r="D84" s="26"/>
      <c r="E84" s="70"/>
      <c r="F84" s="26"/>
    </row>
    <row r="85" spans="1:8" ht="27">
      <c r="A85" s="38"/>
      <c r="B85" s="51">
        <v>42</v>
      </c>
      <c r="C85" s="38" t="s">
        <v>100</v>
      </c>
      <c r="D85" s="52">
        <v>800000</v>
      </c>
      <c r="E85" s="11">
        <v>0</v>
      </c>
      <c r="F85" s="52">
        <v>0</v>
      </c>
    </row>
    <row r="86" spans="1:8">
      <c r="A86" s="43">
        <v>124</v>
      </c>
      <c r="B86" s="202">
        <v>422</v>
      </c>
      <c r="C86" s="12" t="s">
        <v>56</v>
      </c>
      <c r="D86" s="70">
        <v>800000</v>
      </c>
      <c r="E86" s="70"/>
      <c r="F86" s="70"/>
    </row>
    <row r="87" spans="1:8">
      <c r="A87" s="43"/>
      <c r="B87" s="29"/>
      <c r="C87" s="34"/>
      <c r="D87" s="26"/>
      <c r="E87" s="70"/>
      <c r="F87" s="26"/>
    </row>
    <row r="88" spans="1:8" ht="15.75" customHeight="1">
      <c r="A88" s="334" t="s">
        <v>53</v>
      </c>
      <c r="B88" s="359" t="s">
        <v>146</v>
      </c>
      <c r="C88" s="254" t="s">
        <v>606</v>
      </c>
      <c r="D88" s="232">
        <v>2500000</v>
      </c>
      <c r="E88" s="232">
        <v>13500000</v>
      </c>
      <c r="F88" s="232">
        <v>0</v>
      </c>
      <c r="H88" s="336"/>
    </row>
    <row r="89" spans="1:8">
      <c r="A89" s="48"/>
      <c r="B89" s="49"/>
      <c r="C89" s="13"/>
      <c r="D89" s="88"/>
      <c r="E89" s="88"/>
      <c r="F89" s="88"/>
    </row>
    <row r="90" spans="1:8" ht="27">
      <c r="A90" s="82"/>
      <c r="B90" s="83">
        <v>42</v>
      </c>
      <c r="C90" s="7" t="s">
        <v>147</v>
      </c>
      <c r="D90" s="86">
        <v>2500000</v>
      </c>
      <c r="E90" s="86">
        <v>13500000</v>
      </c>
      <c r="F90" s="86">
        <v>0</v>
      </c>
    </row>
    <row r="91" spans="1:8">
      <c r="A91" s="48">
        <v>125</v>
      </c>
      <c r="B91" s="678">
        <v>421</v>
      </c>
      <c r="C91" s="13" t="s">
        <v>81</v>
      </c>
      <c r="D91" s="88">
        <v>2500000</v>
      </c>
      <c r="E91" s="88"/>
      <c r="F91" s="88"/>
    </row>
    <row r="92" spans="1:8">
      <c r="A92" s="48"/>
      <c r="B92" s="49"/>
      <c r="C92" s="13"/>
      <c r="D92" s="88"/>
      <c r="E92" s="88"/>
      <c r="F92" s="88"/>
    </row>
    <row r="93" spans="1:8" ht="49.5" customHeight="1">
      <c r="A93" s="176" t="s">
        <v>63</v>
      </c>
      <c r="B93" s="177" t="s">
        <v>148</v>
      </c>
      <c r="C93" s="178" t="s">
        <v>149</v>
      </c>
      <c r="D93" s="383">
        <f>D95+D388+D400</f>
        <v>40962000</v>
      </c>
      <c r="E93" s="180">
        <f>E95+E388+E400</f>
        <v>20710000</v>
      </c>
      <c r="F93" s="383">
        <f>F95+F388+F400</f>
        <v>17110000</v>
      </c>
      <c r="G93" s="205"/>
    </row>
    <row r="94" spans="1:8">
      <c r="A94" s="48"/>
      <c r="B94" s="49"/>
      <c r="C94" s="13"/>
      <c r="D94" s="37"/>
      <c r="E94" s="88"/>
      <c r="F94" s="37"/>
    </row>
    <row r="95" spans="1:8" ht="50.25" customHeight="1">
      <c r="A95" s="588" t="s">
        <v>24</v>
      </c>
      <c r="B95" s="589">
        <v>1012</v>
      </c>
      <c r="C95" s="590" t="s">
        <v>150</v>
      </c>
      <c r="D95" s="604">
        <f>D97+D103+D108+D115+D121+D127+D132+D137+D142+D147+D152+D157+D162+D167+D172+D177+D182+D190+D198+D203+D208+D213+D218+D223+D228+D233+D238+D243+D248+D253+D258+D263+D268+D273+D278+D283+D288+D293+D298+D303+D308+D313+D318+D323+D328+D333+D338+D343+D348+D353+D358+D363+D368+D373+D378+D383</f>
        <v>28320000</v>
      </c>
      <c r="E95" s="591">
        <f>E97+E103+E108+E115+E121+E127+E132+E137+E142+E147+E152+E157+E162+E167+E172+E177+E182+E190+E198+E203+E208+E213+E218+E223+E228+E233+E238+E243+E248+E253+E258+E263+E268+E273+E278+E283+E288+E293+E298+E303+E308+E313+E318+E323+E328+E333+E338+E343+E348+E353+E358+E363+E368+E373+E378+E383</f>
        <v>13610000</v>
      </c>
      <c r="F95" s="604">
        <f>F97+F103+F108+F115+F121+F127+F132+F137+F142+F147+F152+F157+F162+F167+F172+F177+F182+F190+F198+F203+F208+F213+F218+F223+F228+F233+F238+F243+F248+F253+F258+F263+F268+F273+F278+F283+F288+F293+F298+F303+F308+F313+F318+F323+F328+F333+F338+F343+F348+F353+F358+F363+F368+F373+F378+F383</f>
        <v>9010000</v>
      </c>
      <c r="G95" s="205"/>
      <c r="H95" s="205"/>
    </row>
    <row r="96" spans="1:8">
      <c r="A96" s="28"/>
      <c r="B96" s="29"/>
      <c r="C96" s="3"/>
      <c r="D96" s="27"/>
      <c r="E96" s="70"/>
      <c r="F96" s="27"/>
    </row>
    <row r="97" spans="1:6" ht="26.25" customHeight="1">
      <c r="A97" s="438" t="s">
        <v>26</v>
      </c>
      <c r="B97" s="483" t="s">
        <v>151</v>
      </c>
      <c r="C97" s="484" t="s">
        <v>349</v>
      </c>
      <c r="D97" s="536">
        <f>D99</f>
        <v>450000</v>
      </c>
      <c r="E97" s="536">
        <v>400000</v>
      </c>
      <c r="F97" s="536">
        <v>400000</v>
      </c>
    </row>
    <row r="98" spans="1:6">
      <c r="A98" s="244"/>
      <c r="B98" s="202"/>
      <c r="C98" s="203"/>
      <c r="D98" s="32"/>
      <c r="E98" s="70"/>
      <c r="F98" s="32"/>
    </row>
    <row r="99" spans="1:6">
      <c r="A99" s="244"/>
      <c r="B99" s="249">
        <v>32</v>
      </c>
      <c r="C99" s="358" t="s">
        <v>35</v>
      </c>
      <c r="D99" s="32">
        <f>D100+D101</f>
        <v>450000</v>
      </c>
      <c r="E99" s="10">
        <v>400000</v>
      </c>
      <c r="F99" s="32">
        <v>400000</v>
      </c>
    </row>
    <row r="100" spans="1:6">
      <c r="A100" s="14" t="s">
        <v>734</v>
      </c>
      <c r="B100" s="202">
        <v>323</v>
      </c>
      <c r="C100" s="203" t="s">
        <v>41</v>
      </c>
      <c r="D100" s="33">
        <v>300000</v>
      </c>
      <c r="E100" s="70"/>
      <c r="F100" s="33"/>
    </row>
    <row r="101" spans="1:6">
      <c r="A101" s="14" t="s">
        <v>528</v>
      </c>
      <c r="B101" s="202">
        <v>329</v>
      </c>
      <c r="C101" s="12" t="s">
        <v>43</v>
      </c>
      <c r="D101" s="33">
        <v>150000</v>
      </c>
      <c r="E101" s="70"/>
      <c r="F101" s="33"/>
    </row>
    <row r="102" spans="1:6">
      <c r="A102" s="14"/>
      <c r="B102" s="350"/>
      <c r="C102" s="351"/>
      <c r="D102" s="33"/>
      <c r="E102" s="70"/>
      <c r="F102" s="33"/>
    </row>
    <row r="103" spans="1:6" ht="18.75" customHeight="1">
      <c r="A103" s="541" t="s">
        <v>26</v>
      </c>
      <c r="B103" s="542" t="s">
        <v>256</v>
      </c>
      <c r="C103" s="531" t="s">
        <v>153</v>
      </c>
      <c r="D103" s="532">
        <v>200000</v>
      </c>
      <c r="E103" s="485">
        <v>250000</v>
      </c>
      <c r="F103" s="532">
        <v>250000</v>
      </c>
    </row>
    <row r="104" spans="1:6">
      <c r="A104" s="54"/>
      <c r="B104" s="29"/>
      <c r="C104" s="55"/>
      <c r="D104" s="26"/>
      <c r="E104" s="70"/>
      <c r="F104" s="26"/>
    </row>
    <row r="105" spans="1:6">
      <c r="A105" s="54"/>
      <c r="B105" s="30">
        <v>32</v>
      </c>
      <c r="C105" s="31" t="s">
        <v>35</v>
      </c>
      <c r="D105" s="32">
        <v>200000</v>
      </c>
      <c r="E105" s="10">
        <v>250000</v>
      </c>
      <c r="F105" s="32">
        <v>250000</v>
      </c>
    </row>
    <row r="106" spans="1:6">
      <c r="A106" s="56" t="s">
        <v>529</v>
      </c>
      <c r="B106" s="57">
        <v>323</v>
      </c>
      <c r="C106" s="40" t="s">
        <v>41</v>
      </c>
      <c r="D106" s="70">
        <v>200000</v>
      </c>
      <c r="E106" s="17"/>
      <c r="F106" s="70"/>
    </row>
    <row r="107" spans="1:6">
      <c r="A107" s="48"/>
      <c r="B107" s="49"/>
      <c r="C107" s="13"/>
      <c r="D107" s="37"/>
      <c r="E107" s="88"/>
      <c r="F107" s="37"/>
    </row>
    <row r="108" spans="1:6" ht="15" customHeight="1">
      <c r="A108" s="438" t="s">
        <v>26</v>
      </c>
      <c r="B108" s="483" t="s">
        <v>152</v>
      </c>
      <c r="C108" s="484" t="s">
        <v>155</v>
      </c>
      <c r="D108" s="536">
        <f>D110</f>
        <v>920000</v>
      </c>
      <c r="E108" s="536">
        <v>890000</v>
      </c>
      <c r="F108" s="536">
        <v>890000</v>
      </c>
    </row>
    <row r="109" spans="1:6">
      <c r="A109" s="28"/>
      <c r="B109" s="29"/>
      <c r="C109" s="3"/>
      <c r="D109" s="27"/>
      <c r="E109" s="70"/>
      <c r="F109" s="27"/>
    </row>
    <row r="110" spans="1:6">
      <c r="A110" s="244"/>
      <c r="B110" s="30">
        <v>35</v>
      </c>
      <c r="C110" s="31" t="s">
        <v>49</v>
      </c>
      <c r="D110" s="32">
        <f>D111+D112+D113</f>
        <v>920000</v>
      </c>
      <c r="E110" s="10">
        <v>890000</v>
      </c>
      <c r="F110" s="32">
        <v>890000</v>
      </c>
    </row>
    <row r="111" spans="1:6" ht="27">
      <c r="A111" s="16" t="s">
        <v>696</v>
      </c>
      <c r="B111" s="87">
        <v>351</v>
      </c>
      <c r="C111" s="12" t="s">
        <v>156</v>
      </c>
      <c r="D111" s="17">
        <v>120000</v>
      </c>
      <c r="E111" s="88"/>
      <c r="F111" s="17"/>
    </row>
    <row r="112" spans="1:6">
      <c r="A112" s="14" t="s">
        <v>633</v>
      </c>
      <c r="B112" s="202">
        <v>352</v>
      </c>
      <c r="C112" s="12" t="s">
        <v>157</v>
      </c>
      <c r="D112" s="214">
        <v>700000</v>
      </c>
      <c r="E112" s="70"/>
      <c r="F112" s="214"/>
    </row>
    <row r="113" spans="1:6">
      <c r="A113" s="48">
        <v>131</v>
      </c>
      <c r="B113" s="87">
        <v>352</v>
      </c>
      <c r="C113" s="13" t="s">
        <v>158</v>
      </c>
      <c r="D113" s="88">
        <v>100000</v>
      </c>
      <c r="E113" s="88"/>
      <c r="F113" s="88"/>
    </row>
    <row r="114" spans="1:6">
      <c r="A114" s="48"/>
      <c r="B114" s="390"/>
      <c r="C114" s="13"/>
      <c r="D114" s="391"/>
      <c r="E114" s="88"/>
      <c r="F114" s="391"/>
    </row>
    <row r="115" spans="1:6">
      <c r="A115" s="541" t="s">
        <v>26</v>
      </c>
      <c r="B115" s="542" t="s">
        <v>154</v>
      </c>
      <c r="C115" s="531" t="s">
        <v>160</v>
      </c>
      <c r="D115" s="532">
        <f>D117</f>
        <v>250000</v>
      </c>
      <c r="E115" s="485">
        <v>90000</v>
      </c>
      <c r="F115" s="532">
        <v>90000</v>
      </c>
    </row>
    <row r="116" spans="1:6">
      <c r="A116" s="54"/>
      <c r="B116" s="29"/>
      <c r="C116" s="55"/>
      <c r="D116" s="26"/>
      <c r="E116" s="70"/>
      <c r="F116" s="26"/>
    </row>
    <row r="117" spans="1:6">
      <c r="A117" s="54"/>
      <c r="B117" s="30">
        <v>35</v>
      </c>
      <c r="C117" s="31" t="s">
        <v>49</v>
      </c>
      <c r="D117" s="603">
        <f>D118+D119</f>
        <v>250000</v>
      </c>
      <c r="E117" s="10">
        <v>90000</v>
      </c>
      <c r="F117" s="603">
        <v>90000</v>
      </c>
    </row>
    <row r="118" spans="1:6" ht="40.200000000000003">
      <c r="A118" s="56" t="s">
        <v>735</v>
      </c>
      <c r="B118" s="57">
        <v>352</v>
      </c>
      <c r="C118" s="40" t="s">
        <v>385</v>
      </c>
      <c r="D118" s="70">
        <v>200000</v>
      </c>
      <c r="E118" s="17"/>
      <c r="F118" s="70"/>
    </row>
    <row r="119" spans="1:6">
      <c r="A119" s="56" t="s">
        <v>530</v>
      </c>
      <c r="B119" s="57">
        <v>352</v>
      </c>
      <c r="C119" s="40" t="s">
        <v>161</v>
      </c>
      <c r="D119" s="70">
        <v>50000</v>
      </c>
      <c r="E119" s="17"/>
      <c r="F119" s="70"/>
    </row>
    <row r="120" spans="1:6">
      <c r="A120" s="56"/>
      <c r="B120" s="57"/>
      <c r="C120" s="40"/>
      <c r="D120" s="26"/>
      <c r="E120" s="17"/>
      <c r="F120" s="26"/>
    </row>
    <row r="121" spans="1:6" ht="15" customHeight="1">
      <c r="A121" s="230" t="s">
        <v>26</v>
      </c>
      <c r="B121" s="183" t="s">
        <v>159</v>
      </c>
      <c r="C121" s="254" t="s">
        <v>250</v>
      </c>
      <c r="D121" s="234">
        <f>D123</f>
        <v>100000</v>
      </c>
      <c r="E121" s="255">
        <v>100000</v>
      </c>
      <c r="F121" s="234">
        <v>100000</v>
      </c>
    </row>
    <row r="122" spans="1:6">
      <c r="A122" s="56"/>
      <c r="B122" s="57"/>
      <c r="C122" s="40"/>
      <c r="D122" s="26"/>
      <c r="E122" s="17"/>
      <c r="F122" s="26"/>
    </row>
    <row r="123" spans="1:6">
      <c r="A123" s="56"/>
      <c r="B123" s="51">
        <v>32</v>
      </c>
      <c r="C123" s="38" t="s">
        <v>35</v>
      </c>
      <c r="D123" s="73">
        <f>D124+D125</f>
        <v>100000</v>
      </c>
      <c r="E123" s="11">
        <v>100000</v>
      </c>
      <c r="F123" s="73">
        <v>100000</v>
      </c>
    </row>
    <row r="124" spans="1:6">
      <c r="A124" s="56" t="s">
        <v>531</v>
      </c>
      <c r="B124" s="57">
        <v>323</v>
      </c>
      <c r="C124" s="40" t="s">
        <v>41</v>
      </c>
      <c r="D124" s="70">
        <v>80000</v>
      </c>
      <c r="E124" s="17"/>
      <c r="F124" s="70"/>
    </row>
    <row r="125" spans="1:6">
      <c r="A125" s="56" t="s">
        <v>532</v>
      </c>
      <c r="B125" s="57">
        <v>329</v>
      </c>
      <c r="C125" s="40" t="s">
        <v>430</v>
      </c>
      <c r="D125" s="70">
        <v>20000</v>
      </c>
      <c r="E125" s="17"/>
      <c r="F125" s="70"/>
    </row>
    <row r="126" spans="1:6">
      <c r="A126" s="56"/>
      <c r="B126" s="57"/>
      <c r="C126" s="40"/>
      <c r="D126" s="70"/>
      <c r="E126" s="17"/>
      <c r="F126" s="70"/>
    </row>
    <row r="127" spans="1:6" ht="15.75" customHeight="1">
      <c r="A127" s="319" t="s">
        <v>26</v>
      </c>
      <c r="B127" s="313" t="s">
        <v>440</v>
      </c>
      <c r="C127" s="240" t="s">
        <v>439</v>
      </c>
      <c r="D127" s="241">
        <v>330000</v>
      </c>
      <c r="E127" s="314">
        <v>330000</v>
      </c>
      <c r="F127" s="241">
        <v>330000</v>
      </c>
    </row>
    <row r="128" spans="1:6" ht="15.6">
      <c r="A128" s="59"/>
      <c r="B128" s="60"/>
      <c r="C128" s="61"/>
      <c r="D128" s="26"/>
      <c r="E128" s="70"/>
      <c r="F128" s="26"/>
    </row>
    <row r="129" spans="1:6">
      <c r="A129" s="59"/>
      <c r="B129" s="63">
        <v>32</v>
      </c>
      <c r="C129" s="64" t="s">
        <v>35</v>
      </c>
      <c r="D129" s="32">
        <v>330000</v>
      </c>
      <c r="E129" s="10">
        <v>330000</v>
      </c>
      <c r="F129" s="32">
        <v>330000</v>
      </c>
    </row>
    <row r="130" spans="1:6">
      <c r="A130" s="14" t="s">
        <v>697</v>
      </c>
      <c r="B130" s="202">
        <v>323</v>
      </c>
      <c r="C130" s="48" t="s">
        <v>41</v>
      </c>
      <c r="D130" s="70">
        <v>330000</v>
      </c>
      <c r="E130" s="70"/>
      <c r="F130" s="70"/>
    </row>
    <row r="131" spans="1:6">
      <c r="A131" s="14"/>
      <c r="B131" s="350"/>
      <c r="C131" s="48"/>
      <c r="D131" s="70"/>
      <c r="E131" s="70"/>
      <c r="F131" s="70"/>
    </row>
    <row r="132" spans="1:6" ht="27">
      <c r="A132" s="319" t="s">
        <v>53</v>
      </c>
      <c r="B132" s="313" t="s">
        <v>162</v>
      </c>
      <c r="C132" s="240" t="s">
        <v>623</v>
      </c>
      <c r="D132" s="314">
        <v>700000</v>
      </c>
      <c r="E132" s="314">
        <v>0</v>
      </c>
      <c r="F132" s="314">
        <v>0</v>
      </c>
    </row>
    <row r="133" spans="1:6" ht="15.6">
      <c r="A133" s="59"/>
      <c r="B133" s="60"/>
      <c r="C133" s="61"/>
      <c r="D133" s="71"/>
      <c r="E133" s="70"/>
      <c r="F133" s="71"/>
    </row>
    <row r="134" spans="1:6">
      <c r="A134" s="59"/>
      <c r="B134" s="63">
        <v>38</v>
      </c>
      <c r="C134" s="64" t="s">
        <v>76</v>
      </c>
      <c r="D134" s="10">
        <v>700000</v>
      </c>
      <c r="E134" s="10">
        <v>0</v>
      </c>
      <c r="F134" s="10">
        <v>0</v>
      </c>
    </row>
    <row r="135" spans="1:6">
      <c r="A135" s="54" t="s">
        <v>533</v>
      </c>
      <c r="B135" s="202">
        <v>382</v>
      </c>
      <c r="C135" s="42" t="s">
        <v>52</v>
      </c>
      <c r="D135" s="70">
        <v>700000</v>
      </c>
      <c r="E135" s="70"/>
      <c r="F135" s="70"/>
    </row>
    <row r="136" spans="1:6">
      <c r="A136" s="54"/>
      <c r="B136" s="202"/>
      <c r="C136" s="42"/>
      <c r="D136" s="70"/>
      <c r="E136" s="70"/>
      <c r="F136" s="70"/>
    </row>
    <row r="137" spans="1:6" ht="27">
      <c r="A137" s="439" t="s">
        <v>53</v>
      </c>
      <c r="B137" s="398" t="s">
        <v>163</v>
      </c>
      <c r="C137" s="438" t="s">
        <v>707</v>
      </c>
      <c r="D137" s="396">
        <v>0</v>
      </c>
      <c r="E137" s="396">
        <v>0</v>
      </c>
      <c r="F137" s="396">
        <v>0</v>
      </c>
    </row>
    <row r="138" spans="1:6">
      <c r="A138" s="54"/>
      <c r="B138" s="202"/>
      <c r="C138" s="42"/>
      <c r="D138" s="70"/>
      <c r="E138" s="70"/>
      <c r="F138" s="70"/>
    </row>
    <row r="139" spans="1:6">
      <c r="A139" s="440"/>
      <c r="B139" s="200">
        <v>42</v>
      </c>
      <c r="C139" s="82" t="s">
        <v>708</v>
      </c>
      <c r="D139" s="73">
        <v>0</v>
      </c>
      <c r="E139" s="73">
        <v>0</v>
      </c>
      <c r="F139" s="73">
        <v>0</v>
      </c>
    </row>
    <row r="140" spans="1:6">
      <c r="A140" s="54" t="s">
        <v>579</v>
      </c>
      <c r="B140" s="202">
        <v>421</v>
      </c>
      <c r="C140" s="42" t="s">
        <v>81</v>
      </c>
      <c r="D140" s="70">
        <v>0</v>
      </c>
      <c r="E140" s="70"/>
      <c r="F140" s="70"/>
    </row>
    <row r="141" spans="1:6">
      <c r="A141" s="54"/>
      <c r="B141" s="202"/>
      <c r="C141" s="42"/>
      <c r="D141" s="70"/>
      <c r="E141" s="70"/>
      <c r="F141" s="70"/>
    </row>
    <row r="142" spans="1:6">
      <c r="A142" s="319" t="s">
        <v>53</v>
      </c>
      <c r="B142" s="313" t="s">
        <v>164</v>
      </c>
      <c r="C142" s="240" t="s">
        <v>165</v>
      </c>
      <c r="D142" s="241">
        <v>2000000</v>
      </c>
      <c r="E142" s="314">
        <v>3000000</v>
      </c>
      <c r="F142" s="241">
        <v>3000000</v>
      </c>
    </row>
    <row r="143" spans="1:6" ht="15.6">
      <c r="A143" s="59"/>
      <c r="B143" s="60"/>
      <c r="C143" s="61"/>
      <c r="D143" s="26"/>
      <c r="E143" s="214"/>
      <c r="F143" s="26"/>
    </row>
    <row r="144" spans="1:6">
      <c r="A144" s="59"/>
      <c r="B144" s="63">
        <v>38</v>
      </c>
      <c r="C144" s="74" t="s">
        <v>76</v>
      </c>
      <c r="D144" s="10">
        <v>2000000</v>
      </c>
      <c r="E144" s="10">
        <v>3000000</v>
      </c>
      <c r="F144" s="10">
        <v>3000000</v>
      </c>
    </row>
    <row r="145" spans="1:6">
      <c r="A145" s="75" t="s">
        <v>580</v>
      </c>
      <c r="B145" s="76">
        <v>386</v>
      </c>
      <c r="C145" s="77" t="s">
        <v>166</v>
      </c>
      <c r="D145" s="58">
        <v>2000000</v>
      </c>
      <c r="E145" s="17"/>
      <c r="F145" s="58"/>
    </row>
    <row r="146" spans="1:6">
      <c r="A146" s="75"/>
      <c r="B146" s="76"/>
      <c r="C146" s="77"/>
      <c r="D146" s="58"/>
      <c r="E146" s="17"/>
      <c r="F146" s="58"/>
    </row>
    <row r="147" spans="1:6" ht="15.75" customHeight="1">
      <c r="A147" s="319" t="s">
        <v>53</v>
      </c>
      <c r="B147" s="313" t="s">
        <v>167</v>
      </c>
      <c r="C147" s="240" t="s">
        <v>168</v>
      </c>
      <c r="D147" s="241">
        <v>300000</v>
      </c>
      <c r="E147" s="314">
        <v>300000</v>
      </c>
      <c r="F147" s="241">
        <v>300000</v>
      </c>
    </row>
    <row r="148" spans="1:6" ht="15.75" customHeight="1">
      <c r="A148" s="505"/>
      <c r="B148" s="506"/>
      <c r="C148" s="507"/>
      <c r="D148" s="508"/>
      <c r="E148" s="509"/>
      <c r="F148" s="508"/>
    </row>
    <row r="149" spans="1:6" ht="31.5" customHeight="1">
      <c r="A149" s="505"/>
      <c r="B149" s="506">
        <v>41</v>
      </c>
      <c r="C149" s="507" t="s">
        <v>485</v>
      </c>
      <c r="D149" s="508">
        <v>300000</v>
      </c>
      <c r="E149" s="508">
        <v>300000</v>
      </c>
      <c r="F149" s="508">
        <v>300000</v>
      </c>
    </row>
    <row r="150" spans="1:6" ht="31.5" customHeight="1">
      <c r="A150" s="510" t="s">
        <v>581</v>
      </c>
      <c r="B150" s="511">
        <v>411</v>
      </c>
      <c r="C150" s="512" t="s">
        <v>486</v>
      </c>
      <c r="D150" s="513">
        <v>300000</v>
      </c>
      <c r="E150" s="513"/>
      <c r="F150" s="513"/>
    </row>
    <row r="151" spans="1:6" ht="15.75" customHeight="1">
      <c r="A151" s="505"/>
      <c r="B151" s="506"/>
      <c r="C151" s="507"/>
      <c r="D151" s="508"/>
      <c r="E151" s="509"/>
      <c r="F151" s="508"/>
    </row>
    <row r="152" spans="1:6">
      <c r="A152" s="319" t="s">
        <v>53</v>
      </c>
      <c r="B152" s="313" t="s">
        <v>257</v>
      </c>
      <c r="C152" s="240" t="s">
        <v>169</v>
      </c>
      <c r="D152" s="241">
        <v>200000</v>
      </c>
      <c r="E152" s="314">
        <v>1500000</v>
      </c>
      <c r="F152" s="241">
        <v>0</v>
      </c>
    </row>
    <row r="153" spans="1:6" ht="15.6">
      <c r="A153" s="59"/>
      <c r="B153" s="60"/>
      <c r="C153" s="61"/>
      <c r="D153" s="26"/>
      <c r="E153" s="331"/>
      <c r="F153" s="26"/>
    </row>
    <row r="154" spans="1:6" ht="27">
      <c r="A154" s="59"/>
      <c r="B154" s="63">
        <v>42</v>
      </c>
      <c r="C154" s="79" t="s">
        <v>100</v>
      </c>
      <c r="D154" s="32">
        <v>200000</v>
      </c>
      <c r="E154" s="10">
        <v>1500000</v>
      </c>
      <c r="F154" s="32">
        <v>0</v>
      </c>
    </row>
    <row r="155" spans="1:6">
      <c r="A155" s="54" t="s">
        <v>582</v>
      </c>
      <c r="B155" s="29">
        <v>421</v>
      </c>
      <c r="C155" s="55" t="s">
        <v>81</v>
      </c>
      <c r="D155" s="70">
        <v>200000</v>
      </c>
      <c r="E155" s="70"/>
      <c r="F155" s="70"/>
    </row>
    <row r="156" spans="1:6">
      <c r="A156" s="54"/>
      <c r="B156" s="29"/>
      <c r="C156" s="55"/>
      <c r="D156" s="70"/>
      <c r="E156" s="70"/>
      <c r="F156" s="70"/>
    </row>
    <row r="157" spans="1:6" ht="27">
      <c r="A157" s="439" t="s">
        <v>53</v>
      </c>
      <c r="B157" s="398" t="s">
        <v>496</v>
      </c>
      <c r="C157" s="484" t="s">
        <v>506</v>
      </c>
      <c r="D157" s="396">
        <v>100000</v>
      </c>
      <c r="E157" s="396">
        <v>0</v>
      </c>
      <c r="F157" s="396">
        <v>0</v>
      </c>
    </row>
    <row r="158" spans="1:6">
      <c r="A158" s="54"/>
      <c r="B158" s="29"/>
      <c r="C158" s="55"/>
      <c r="D158" s="70"/>
      <c r="E158" s="70"/>
      <c r="F158" s="70"/>
    </row>
    <row r="159" spans="1:6" ht="27">
      <c r="A159" s="440"/>
      <c r="B159" s="560">
        <v>42</v>
      </c>
      <c r="C159" s="7" t="s">
        <v>497</v>
      </c>
      <c r="D159" s="73">
        <v>100000</v>
      </c>
      <c r="E159" s="73">
        <v>0</v>
      </c>
      <c r="F159" s="73">
        <v>0</v>
      </c>
    </row>
    <row r="160" spans="1:6">
      <c r="A160" s="54" t="s">
        <v>698</v>
      </c>
      <c r="B160" s="202">
        <v>426</v>
      </c>
      <c r="C160" s="55" t="s">
        <v>464</v>
      </c>
      <c r="D160" s="70">
        <v>100000</v>
      </c>
      <c r="E160" s="70"/>
      <c r="F160" s="70"/>
    </row>
    <row r="161" spans="1:7">
      <c r="A161" s="54"/>
      <c r="B161" s="29"/>
      <c r="C161" s="55"/>
      <c r="D161" s="70"/>
      <c r="E161" s="70"/>
      <c r="F161" s="70"/>
    </row>
    <row r="162" spans="1:7" ht="16.5" customHeight="1">
      <c r="A162" s="439" t="s">
        <v>53</v>
      </c>
      <c r="B162" s="398" t="s">
        <v>498</v>
      </c>
      <c r="C162" s="561" t="s">
        <v>499</v>
      </c>
      <c r="D162" s="396">
        <v>800000</v>
      </c>
      <c r="E162" s="396">
        <v>0</v>
      </c>
      <c r="F162" s="396">
        <v>0</v>
      </c>
    </row>
    <row r="163" spans="1:7" ht="16.5" customHeight="1">
      <c r="A163" s="54"/>
      <c r="B163" s="29"/>
      <c r="C163" s="55"/>
      <c r="D163" s="70"/>
      <c r="E163" s="70"/>
      <c r="F163" s="70"/>
    </row>
    <row r="164" spans="1:7" ht="27">
      <c r="A164" s="440"/>
      <c r="B164" s="200">
        <v>42</v>
      </c>
      <c r="C164" s="7" t="s">
        <v>503</v>
      </c>
      <c r="D164" s="73">
        <v>800000</v>
      </c>
      <c r="E164" s="73">
        <v>0</v>
      </c>
      <c r="F164" s="73">
        <v>0</v>
      </c>
      <c r="G164" s="125"/>
    </row>
    <row r="165" spans="1:7" ht="16.5" customHeight="1">
      <c r="A165" s="54" t="s">
        <v>699</v>
      </c>
      <c r="B165" s="202">
        <v>421</v>
      </c>
      <c r="C165" s="40" t="s">
        <v>501</v>
      </c>
      <c r="D165" s="70">
        <v>800000</v>
      </c>
      <c r="E165" s="70"/>
      <c r="F165" s="70"/>
    </row>
    <row r="166" spans="1:7" ht="13.5" customHeight="1">
      <c r="A166" s="54"/>
      <c r="B166" s="29"/>
      <c r="C166" s="55"/>
      <c r="D166" s="26"/>
      <c r="E166" s="70"/>
      <c r="F166" s="26"/>
    </row>
    <row r="167" spans="1:7">
      <c r="A167" s="317" t="s">
        <v>53</v>
      </c>
      <c r="B167" s="318" t="s">
        <v>170</v>
      </c>
      <c r="C167" s="254" t="s">
        <v>171</v>
      </c>
      <c r="D167" s="314">
        <v>250000</v>
      </c>
      <c r="E167" s="314">
        <v>200000</v>
      </c>
      <c r="F167" s="314">
        <v>200000</v>
      </c>
    </row>
    <row r="168" spans="1:7">
      <c r="A168" s="78"/>
      <c r="B168" s="29"/>
      <c r="C168" s="55"/>
      <c r="D168" s="26"/>
      <c r="E168" s="70"/>
      <c r="F168" s="26"/>
    </row>
    <row r="169" spans="1:7" ht="27">
      <c r="A169" s="82"/>
      <c r="B169" s="8">
        <v>42</v>
      </c>
      <c r="C169" s="7" t="s">
        <v>89</v>
      </c>
      <c r="D169" s="11">
        <v>250000</v>
      </c>
      <c r="E169" s="11">
        <v>200000</v>
      </c>
      <c r="F169" s="11">
        <v>200000</v>
      </c>
    </row>
    <row r="170" spans="1:7">
      <c r="A170" s="42">
        <v>144</v>
      </c>
      <c r="B170" s="49">
        <v>426</v>
      </c>
      <c r="C170" s="40" t="s">
        <v>172</v>
      </c>
      <c r="D170" s="88">
        <v>250000</v>
      </c>
      <c r="E170" s="88"/>
      <c r="F170" s="88"/>
    </row>
    <row r="171" spans="1:7">
      <c r="A171" s="78"/>
      <c r="B171" s="29"/>
      <c r="C171" s="55"/>
      <c r="D171" s="26"/>
      <c r="E171" s="70"/>
      <c r="F171" s="26"/>
    </row>
    <row r="172" spans="1:7" ht="27">
      <c r="A172" s="239" t="s">
        <v>53</v>
      </c>
      <c r="B172" s="315" t="s">
        <v>242</v>
      </c>
      <c r="C172" s="240" t="s">
        <v>314</v>
      </c>
      <c r="D172" s="316">
        <v>150000</v>
      </c>
      <c r="E172" s="232">
        <v>2000000</v>
      </c>
      <c r="F172" s="316">
        <v>3000000</v>
      </c>
    </row>
    <row r="173" spans="1:7">
      <c r="A173" s="72"/>
      <c r="B173" s="83"/>
      <c r="C173" s="38"/>
      <c r="D173" s="84"/>
      <c r="E173" s="88"/>
      <c r="F173" s="84"/>
    </row>
    <row r="174" spans="1:7" ht="27">
      <c r="A174" s="48"/>
      <c r="B174" s="85">
        <v>42</v>
      </c>
      <c r="C174" s="7" t="s">
        <v>247</v>
      </c>
      <c r="D174" s="86">
        <v>150000</v>
      </c>
      <c r="E174" s="86">
        <v>2000000</v>
      </c>
      <c r="F174" s="86">
        <v>3000000</v>
      </c>
    </row>
    <row r="175" spans="1:7">
      <c r="A175" s="48">
        <v>145</v>
      </c>
      <c r="B175" s="87">
        <v>426</v>
      </c>
      <c r="C175" s="13" t="s">
        <v>248</v>
      </c>
      <c r="D175" s="88">
        <v>150000</v>
      </c>
      <c r="E175" s="88"/>
      <c r="F175" s="88"/>
    </row>
    <row r="176" spans="1:7">
      <c r="A176" s="78"/>
      <c r="B176" s="29"/>
      <c r="C176" s="55"/>
      <c r="D176" s="26"/>
      <c r="E176" s="70"/>
      <c r="F176" s="26"/>
    </row>
    <row r="177" spans="1:6" ht="27">
      <c r="A177" s="312" t="s">
        <v>53</v>
      </c>
      <c r="B177" s="313" t="s">
        <v>258</v>
      </c>
      <c r="C177" s="240" t="s">
        <v>666</v>
      </c>
      <c r="D177" s="243">
        <v>100000</v>
      </c>
      <c r="E177" s="311">
        <v>0</v>
      </c>
      <c r="F177" s="243">
        <v>0</v>
      </c>
    </row>
    <row r="178" spans="1:6" s="189" customFormat="1">
      <c r="A178" s="64"/>
      <c r="B178" s="63"/>
      <c r="C178" s="79"/>
      <c r="D178" s="80"/>
      <c r="E178" s="335"/>
      <c r="F178" s="80"/>
    </row>
    <row r="179" spans="1:6">
      <c r="A179" s="72"/>
      <c r="B179" s="51">
        <v>32</v>
      </c>
      <c r="C179" s="38" t="s">
        <v>35</v>
      </c>
      <c r="D179" s="52">
        <v>100000</v>
      </c>
      <c r="E179" s="11">
        <v>0</v>
      </c>
      <c r="F179" s="52">
        <v>0</v>
      </c>
    </row>
    <row r="180" spans="1:6">
      <c r="A180" s="42">
        <v>146</v>
      </c>
      <c r="B180" s="49">
        <v>323</v>
      </c>
      <c r="C180" s="40" t="s">
        <v>41</v>
      </c>
      <c r="D180" s="88">
        <v>100000</v>
      </c>
      <c r="E180" s="88"/>
      <c r="F180" s="88"/>
    </row>
    <row r="181" spans="1:6">
      <c r="A181" s="78"/>
      <c r="B181" s="29"/>
      <c r="C181" s="55"/>
      <c r="D181" s="26"/>
      <c r="E181" s="70"/>
      <c r="F181" s="26"/>
    </row>
    <row r="182" spans="1:6" ht="18" customHeight="1">
      <c r="A182" s="312" t="s">
        <v>53</v>
      </c>
      <c r="B182" s="313" t="s">
        <v>322</v>
      </c>
      <c r="C182" s="240" t="s">
        <v>500</v>
      </c>
      <c r="D182" s="241">
        <f>D184+D187</f>
        <v>500000</v>
      </c>
      <c r="E182" s="314">
        <f>E184+E187</f>
        <v>1000000</v>
      </c>
      <c r="F182" s="241">
        <f>F184+F187</f>
        <v>0</v>
      </c>
    </row>
    <row r="183" spans="1:6">
      <c r="A183" s="78"/>
      <c r="B183" s="245"/>
      <c r="C183" s="55"/>
      <c r="D183" s="212"/>
      <c r="E183" s="70"/>
      <c r="F183" s="212"/>
    </row>
    <row r="184" spans="1:6" ht="27">
      <c r="A184" s="72"/>
      <c r="B184" s="51">
        <v>41</v>
      </c>
      <c r="C184" s="38" t="s">
        <v>485</v>
      </c>
      <c r="D184" s="52">
        <v>500000</v>
      </c>
      <c r="E184" s="11">
        <v>0</v>
      </c>
      <c r="F184" s="52">
        <v>0</v>
      </c>
    </row>
    <row r="185" spans="1:6" ht="27">
      <c r="A185" s="48">
        <v>147</v>
      </c>
      <c r="B185" s="49">
        <v>411</v>
      </c>
      <c r="C185" s="40" t="s">
        <v>486</v>
      </c>
      <c r="D185" s="17">
        <v>500000</v>
      </c>
      <c r="E185" s="17"/>
      <c r="F185" s="17"/>
    </row>
    <row r="186" spans="1:6">
      <c r="A186" s="48"/>
      <c r="B186" s="49"/>
      <c r="C186" s="40"/>
      <c r="D186" s="17"/>
      <c r="E186" s="17"/>
      <c r="F186" s="17"/>
    </row>
    <row r="187" spans="1:6" ht="27">
      <c r="A187" s="619"/>
      <c r="B187" s="620">
        <v>42</v>
      </c>
      <c r="C187" s="621" t="s">
        <v>247</v>
      </c>
      <c r="D187" s="622">
        <v>0</v>
      </c>
      <c r="E187" s="622">
        <v>1000000</v>
      </c>
      <c r="F187" s="622">
        <v>0</v>
      </c>
    </row>
    <row r="188" spans="1:6">
      <c r="A188" s="48">
        <v>148</v>
      </c>
      <c r="B188" s="87">
        <v>426</v>
      </c>
      <c r="C188" s="13" t="s">
        <v>464</v>
      </c>
      <c r="D188" s="17">
        <v>0</v>
      </c>
      <c r="E188" s="17"/>
      <c r="F188" s="17"/>
    </row>
    <row r="189" spans="1:6">
      <c r="A189" s="48"/>
      <c r="B189" s="87"/>
      <c r="C189" s="13"/>
      <c r="D189" s="17"/>
      <c r="E189" s="17"/>
      <c r="F189" s="17"/>
    </row>
    <row r="190" spans="1:6" ht="15.75" customHeight="1">
      <c r="A190" s="312" t="s">
        <v>53</v>
      </c>
      <c r="B190" s="313" t="s">
        <v>173</v>
      </c>
      <c r="C190" s="240" t="s">
        <v>179</v>
      </c>
      <c r="D190" s="241">
        <f>D192+D195</f>
        <v>200000</v>
      </c>
      <c r="E190" s="314">
        <f>E192+E195</f>
        <v>200000</v>
      </c>
      <c r="F190" s="241">
        <f>F192+F195</f>
        <v>0</v>
      </c>
    </row>
    <row r="191" spans="1:6">
      <c r="A191" s="252"/>
      <c r="B191" s="66"/>
      <c r="C191" s="251"/>
      <c r="D191" s="672"/>
      <c r="E191" s="329"/>
      <c r="F191" s="229"/>
    </row>
    <row r="192" spans="1:6">
      <c r="A192" s="72"/>
      <c r="B192" s="51">
        <v>32</v>
      </c>
      <c r="C192" s="38" t="s">
        <v>35</v>
      </c>
      <c r="D192" s="52">
        <v>100000</v>
      </c>
      <c r="E192" s="11">
        <v>0</v>
      </c>
      <c r="F192" s="52">
        <v>0</v>
      </c>
    </row>
    <row r="193" spans="1:6">
      <c r="A193" s="48">
        <v>149</v>
      </c>
      <c r="B193" s="53">
        <v>323</v>
      </c>
      <c r="C193" s="13" t="s">
        <v>41</v>
      </c>
      <c r="D193" s="58">
        <v>100000</v>
      </c>
      <c r="E193" s="17"/>
      <c r="F193" s="17"/>
    </row>
    <row r="194" spans="1:6">
      <c r="A194" s="89"/>
      <c r="B194" s="53"/>
      <c r="C194" s="13"/>
      <c r="D194" s="673"/>
      <c r="E194" s="17"/>
      <c r="F194" s="17"/>
    </row>
    <row r="195" spans="1:6" ht="27">
      <c r="A195" s="256"/>
      <c r="B195" s="8">
        <v>42</v>
      </c>
      <c r="C195" s="7" t="s">
        <v>178</v>
      </c>
      <c r="D195" s="52">
        <v>100000</v>
      </c>
      <c r="E195" s="11">
        <v>200000</v>
      </c>
      <c r="F195" s="11">
        <v>0</v>
      </c>
    </row>
    <row r="196" spans="1:6">
      <c r="A196" s="89">
        <v>150</v>
      </c>
      <c r="B196" s="53">
        <v>421</v>
      </c>
      <c r="C196" s="13" t="s">
        <v>81</v>
      </c>
      <c r="D196" s="58">
        <v>100000</v>
      </c>
      <c r="E196" s="17"/>
      <c r="F196" s="17"/>
    </row>
    <row r="197" spans="1:6">
      <c r="A197" s="89"/>
      <c r="B197" s="53"/>
      <c r="C197" s="13"/>
      <c r="D197" s="17"/>
      <c r="E197" s="17"/>
      <c r="F197" s="17"/>
    </row>
    <row r="198" spans="1:6" ht="16.5" customHeight="1">
      <c r="A198" s="253" t="s">
        <v>53</v>
      </c>
      <c r="B198" s="183" t="s">
        <v>174</v>
      </c>
      <c r="C198" s="254" t="s">
        <v>181</v>
      </c>
      <c r="D198" s="255">
        <v>250000</v>
      </c>
      <c r="E198" s="255">
        <v>250000</v>
      </c>
      <c r="F198" s="255">
        <v>250000</v>
      </c>
    </row>
    <row r="199" spans="1:6">
      <c r="A199" s="89"/>
      <c r="B199" s="8"/>
      <c r="C199" s="7"/>
      <c r="D199" s="11"/>
      <c r="E199" s="17"/>
      <c r="F199" s="11"/>
    </row>
    <row r="200" spans="1:6">
      <c r="A200" s="89"/>
      <c r="B200" s="8">
        <v>32</v>
      </c>
      <c r="C200" s="7" t="s">
        <v>35</v>
      </c>
      <c r="D200" s="11">
        <v>250000</v>
      </c>
      <c r="E200" s="11">
        <v>250000</v>
      </c>
      <c r="F200" s="11">
        <v>250000</v>
      </c>
    </row>
    <row r="201" spans="1:6">
      <c r="A201" s="89">
        <v>151</v>
      </c>
      <c r="B201" s="53">
        <v>323</v>
      </c>
      <c r="C201" s="13" t="s">
        <v>41</v>
      </c>
      <c r="D201" s="17">
        <v>250000</v>
      </c>
      <c r="E201" s="17"/>
      <c r="F201" s="17"/>
    </row>
    <row r="202" spans="1:6">
      <c r="A202" s="89"/>
      <c r="B202" s="53"/>
      <c r="C202" s="13"/>
      <c r="D202" s="17"/>
      <c r="E202" s="17"/>
      <c r="F202" s="17"/>
    </row>
    <row r="203" spans="1:6" ht="27">
      <c r="A203" s="334" t="s">
        <v>53</v>
      </c>
      <c r="B203" s="183" t="s">
        <v>175</v>
      </c>
      <c r="C203" s="254" t="s">
        <v>376</v>
      </c>
      <c r="D203" s="255">
        <v>1000000</v>
      </c>
      <c r="E203" s="255">
        <v>900000</v>
      </c>
      <c r="F203" s="255">
        <v>0</v>
      </c>
    </row>
    <row r="204" spans="1:6">
      <c r="A204" s="48"/>
      <c r="B204" s="53"/>
      <c r="C204" s="13"/>
      <c r="D204" s="17"/>
      <c r="E204" s="17"/>
      <c r="F204" s="17"/>
    </row>
    <row r="205" spans="1:6" ht="27">
      <c r="A205" s="82"/>
      <c r="B205" s="8">
        <v>42</v>
      </c>
      <c r="C205" s="7" t="s">
        <v>89</v>
      </c>
      <c r="D205" s="11">
        <v>1000000</v>
      </c>
      <c r="E205" s="11">
        <v>900000</v>
      </c>
      <c r="F205" s="11">
        <v>0</v>
      </c>
    </row>
    <row r="206" spans="1:6">
      <c r="A206" s="48">
        <v>152</v>
      </c>
      <c r="B206" s="53">
        <v>422</v>
      </c>
      <c r="C206" s="13" t="s">
        <v>489</v>
      </c>
      <c r="D206" s="17">
        <v>1000000</v>
      </c>
      <c r="E206" s="17"/>
      <c r="F206" s="17"/>
    </row>
    <row r="207" spans="1:6">
      <c r="A207" s="89"/>
      <c r="B207" s="53"/>
      <c r="C207" s="13"/>
      <c r="D207" s="17"/>
      <c r="E207" s="17"/>
      <c r="F207" s="17"/>
    </row>
    <row r="208" spans="1:6" ht="27">
      <c r="A208" s="253" t="s">
        <v>53</v>
      </c>
      <c r="B208" s="183" t="s">
        <v>176</v>
      </c>
      <c r="C208" s="254" t="s">
        <v>563</v>
      </c>
      <c r="D208" s="255">
        <v>300000</v>
      </c>
      <c r="E208" s="255">
        <v>0</v>
      </c>
      <c r="F208" s="255">
        <v>0</v>
      </c>
    </row>
    <row r="209" spans="1:7">
      <c r="A209" s="89"/>
      <c r="B209" s="53"/>
      <c r="C209" s="13"/>
      <c r="D209" s="17"/>
      <c r="E209" s="17"/>
      <c r="F209" s="17"/>
    </row>
    <row r="210" spans="1:7">
      <c r="A210" s="89"/>
      <c r="B210" s="8">
        <v>32</v>
      </c>
      <c r="C210" s="7" t="s">
        <v>35</v>
      </c>
      <c r="D210" s="11">
        <v>300000</v>
      </c>
      <c r="E210" s="11">
        <v>0</v>
      </c>
      <c r="F210" s="11">
        <v>0</v>
      </c>
    </row>
    <row r="211" spans="1:7" ht="17.25" customHeight="1">
      <c r="A211" s="89">
        <v>153</v>
      </c>
      <c r="B211" s="53">
        <v>323</v>
      </c>
      <c r="C211" s="13" t="s">
        <v>41</v>
      </c>
      <c r="D211" s="17">
        <v>300000</v>
      </c>
      <c r="E211" s="17"/>
      <c r="F211" s="17"/>
    </row>
    <row r="212" spans="1:7">
      <c r="A212" s="89"/>
      <c r="B212" s="53"/>
      <c r="C212" s="13"/>
      <c r="D212" s="17"/>
      <c r="E212" s="17"/>
      <c r="F212" s="17"/>
    </row>
    <row r="213" spans="1:7" ht="27">
      <c r="A213" s="253" t="s">
        <v>53</v>
      </c>
      <c r="B213" s="183" t="s">
        <v>177</v>
      </c>
      <c r="C213" s="254" t="s">
        <v>441</v>
      </c>
      <c r="D213" s="255">
        <v>4500000</v>
      </c>
      <c r="E213" s="255">
        <v>0</v>
      </c>
      <c r="F213" s="255">
        <v>0</v>
      </c>
      <c r="G213" s="205"/>
    </row>
    <row r="214" spans="1:7">
      <c r="A214" s="256"/>
      <c r="B214" s="53"/>
      <c r="C214" s="7"/>
      <c r="D214" s="17"/>
      <c r="E214" s="17"/>
      <c r="F214" s="17"/>
    </row>
    <row r="215" spans="1:7" ht="27">
      <c r="A215" s="256"/>
      <c r="B215" s="8">
        <v>42</v>
      </c>
      <c r="C215" s="7" t="s">
        <v>249</v>
      </c>
      <c r="D215" s="11">
        <v>4500000</v>
      </c>
      <c r="E215" s="11">
        <v>0</v>
      </c>
      <c r="F215" s="11">
        <v>0</v>
      </c>
    </row>
    <row r="216" spans="1:7">
      <c r="A216" s="89">
        <v>154</v>
      </c>
      <c r="B216" s="53">
        <v>421</v>
      </c>
      <c r="C216" s="13" t="s">
        <v>251</v>
      </c>
      <c r="D216" s="17">
        <v>4500000</v>
      </c>
      <c r="E216" s="17"/>
      <c r="F216" s="17"/>
    </row>
    <row r="217" spans="1:7">
      <c r="A217" s="256"/>
      <c r="B217" s="53"/>
      <c r="C217" s="13"/>
      <c r="D217" s="17"/>
      <c r="E217" s="333"/>
      <c r="F217" s="17"/>
    </row>
    <row r="218" spans="1:7" ht="27" customHeight="1">
      <c r="A218" s="397" t="s">
        <v>53</v>
      </c>
      <c r="B218" s="398" t="s">
        <v>477</v>
      </c>
      <c r="C218" s="395" t="s">
        <v>418</v>
      </c>
      <c r="D218" s="396">
        <v>150000</v>
      </c>
      <c r="E218" s="396">
        <v>1000000</v>
      </c>
      <c r="F218" s="396">
        <v>0</v>
      </c>
    </row>
    <row r="219" spans="1:7">
      <c r="A219" s="307"/>
      <c r="B219" s="202"/>
      <c r="C219" s="203"/>
      <c r="D219" s="70"/>
      <c r="E219" s="70"/>
      <c r="F219" s="70"/>
    </row>
    <row r="220" spans="1:7" ht="27">
      <c r="A220" s="382"/>
      <c r="B220" s="200">
        <v>42</v>
      </c>
      <c r="C220" s="173" t="s">
        <v>419</v>
      </c>
      <c r="D220" s="73">
        <v>150000</v>
      </c>
      <c r="E220" s="73">
        <v>1000000</v>
      </c>
      <c r="F220" s="73">
        <v>0</v>
      </c>
    </row>
    <row r="221" spans="1:7">
      <c r="A221" s="307">
        <v>155</v>
      </c>
      <c r="B221" s="202">
        <v>426</v>
      </c>
      <c r="C221" s="12" t="s">
        <v>420</v>
      </c>
      <c r="D221" s="70">
        <v>150000</v>
      </c>
      <c r="E221" s="331"/>
      <c r="F221" s="70"/>
    </row>
    <row r="222" spans="1:7">
      <c r="A222" s="256"/>
      <c r="B222" s="53"/>
      <c r="C222" s="13"/>
      <c r="D222" s="17"/>
      <c r="E222" s="333"/>
      <c r="F222" s="17"/>
    </row>
    <row r="223" spans="1:7" ht="27">
      <c r="A223" s="397" t="s">
        <v>53</v>
      </c>
      <c r="B223" s="398" t="s">
        <v>478</v>
      </c>
      <c r="C223" s="484" t="s">
        <v>607</v>
      </c>
      <c r="D223" s="396">
        <v>150000</v>
      </c>
      <c r="E223" s="396">
        <v>1000000</v>
      </c>
      <c r="F223" s="396">
        <v>0</v>
      </c>
      <c r="G223" s="205"/>
    </row>
    <row r="224" spans="1:7">
      <c r="A224" s="307"/>
      <c r="B224" s="202"/>
      <c r="C224" s="203"/>
      <c r="D224" s="70"/>
      <c r="E224" s="70"/>
      <c r="F224" s="70"/>
    </row>
    <row r="225" spans="1:6">
      <c r="A225" s="382"/>
      <c r="B225" s="200">
        <v>32</v>
      </c>
      <c r="C225" s="173" t="s">
        <v>35</v>
      </c>
      <c r="D225" s="73">
        <v>150000</v>
      </c>
      <c r="E225" s="73">
        <v>1000000</v>
      </c>
      <c r="F225" s="73">
        <v>0</v>
      </c>
    </row>
    <row r="226" spans="1:6">
      <c r="A226" s="432">
        <v>156</v>
      </c>
      <c r="B226" s="202">
        <v>323</v>
      </c>
      <c r="C226" s="12" t="s">
        <v>41</v>
      </c>
      <c r="D226" s="70">
        <v>150000</v>
      </c>
      <c r="E226" s="331"/>
      <c r="F226" s="70"/>
    </row>
    <row r="227" spans="1:6">
      <c r="A227" s="432"/>
      <c r="B227" s="202"/>
      <c r="C227" s="12"/>
      <c r="D227" s="70"/>
      <c r="E227" s="331"/>
      <c r="F227" s="70"/>
    </row>
    <row r="228" spans="1:6" ht="27">
      <c r="A228" s="608" t="s">
        <v>53</v>
      </c>
      <c r="B228" s="308" t="s">
        <v>479</v>
      </c>
      <c r="C228" s="231" t="s">
        <v>542</v>
      </c>
      <c r="D228" s="234">
        <v>3200000</v>
      </c>
      <c r="E228" s="601">
        <v>0</v>
      </c>
      <c r="F228" s="234">
        <v>0</v>
      </c>
    </row>
    <row r="229" spans="1:6">
      <c r="A229" s="432"/>
      <c r="B229" s="202"/>
      <c r="C229" s="12"/>
      <c r="D229" s="70"/>
      <c r="E229" s="331"/>
      <c r="F229" s="70"/>
    </row>
    <row r="230" spans="1:6" ht="27">
      <c r="A230" s="471"/>
      <c r="B230" s="200">
        <v>42</v>
      </c>
      <c r="C230" s="173" t="s">
        <v>419</v>
      </c>
      <c r="D230" s="73">
        <v>3200000</v>
      </c>
      <c r="E230" s="433">
        <v>0</v>
      </c>
      <c r="F230" s="73">
        <v>0</v>
      </c>
    </row>
    <row r="231" spans="1:6">
      <c r="A231" s="89">
        <v>157</v>
      </c>
      <c r="B231" s="53">
        <v>421</v>
      </c>
      <c r="C231" s="13" t="s">
        <v>81</v>
      </c>
      <c r="D231" s="17">
        <v>3200000</v>
      </c>
      <c r="E231" s="149"/>
      <c r="F231" s="17"/>
    </row>
    <row r="232" spans="1:6">
      <c r="A232" s="256"/>
      <c r="B232" s="53"/>
      <c r="C232" s="13"/>
      <c r="D232" s="17"/>
      <c r="E232" s="333"/>
      <c r="F232" s="17"/>
    </row>
    <row r="233" spans="1:6" ht="18.75" customHeight="1">
      <c r="A233" s="253" t="s">
        <v>541</v>
      </c>
      <c r="B233" s="183" t="s">
        <v>543</v>
      </c>
      <c r="C233" s="254" t="s">
        <v>544</v>
      </c>
      <c r="D233" s="255">
        <v>200000</v>
      </c>
      <c r="E233" s="233">
        <v>0</v>
      </c>
      <c r="F233" s="255">
        <v>0</v>
      </c>
    </row>
    <row r="234" spans="1:6">
      <c r="A234" s="256"/>
      <c r="B234" s="53"/>
      <c r="C234" s="13"/>
      <c r="D234" s="17"/>
      <c r="E234" s="149"/>
      <c r="F234" s="17"/>
    </row>
    <row r="235" spans="1:6" ht="27">
      <c r="A235" s="256"/>
      <c r="B235" s="8">
        <v>42</v>
      </c>
      <c r="C235" s="7" t="s">
        <v>419</v>
      </c>
      <c r="D235" s="11">
        <v>200000</v>
      </c>
      <c r="E235" s="166">
        <v>0</v>
      </c>
      <c r="F235" s="11">
        <v>0</v>
      </c>
    </row>
    <row r="236" spans="1:6">
      <c r="A236" s="89">
        <v>158</v>
      </c>
      <c r="B236" s="53">
        <v>421</v>
      </c>
      <c r="C236" s="13" t="s">
        <v>81</v>
      </c>
      <c r="D236" s="17">
        <v>200000</v>
      </c>
      <c r="E236" s="149"/>
      <c r="F236" s="17"/>
    </row>
    <row r="237" spans="1:6">
      <c r="A237" s="256"/>
      <c r="B237" s="53"/>
      <c r="C237" s="13"/>
      <c r="D237" s="17"/>
      <c r="E237" s="333"/>
      <c r="F237" s="17"/>
    </row>
    <row r="238" spans="1:6">
      <c r="A238" s="397" t="s">
        <v>53</v>
      </c>
      <c r="B238" s="398" t="s">
        <v>463</v>
      </c>
      <c r="C238" s="395" t="s">
        <v>466</v>
      </c>
      <c r="D238" s="396">
        <v>200000</v>
      </c>
      <c r="E238" s="396">
        <v>150000</v>
      </c>
      <c r="F238" s="396">
        <v>150000</v>
      </c>
    </row>
    <row r="239" spans="1:6">
      <c r="A239" s="307"/>
      <c r="B239" s="202"/>
      <c r="C239" s="203"/>
      <c r="D239" s="70"/>
      <c r="E239" s="70"/>
      <c r="F239" s="70"/>
    </row>
    <row r="240" spans="1:6">
      <c r="A240" s="382"/>
      <c r="B240" s="200">
        <v>32</v>
      </c>
      <c r="C240" s="173" t="s">
        <v>35</v>
      </c>
      <c r="D240" s="73">
        <v>200000</v>
      </c>
      <c r="E240" s="73">
        <v>150000</v>
      </c>
      <c r="F240" s="73">
        <v>150000</v>
      </c>
    </row>
    <row r="241" spans="1:6">
      <c r="A241" s="432">
        <v>159</v>
      </c>
      <c r="B241" s="202">
        <v>323</v>
      </c>
      <c r="C241" s="12" t="s">
        <v>98</v>
      </c>
      <c r="D241" s="70">
        <v>200000</v>
      </c>
      <c r="E241" s="331"/>
      <c r="F241" s="70"/>
    </row>
    <row r="242" spans="1:6">
      <c r="A242" s="256"/>
      <c r="B242" s="53"/>
      <c r="C242" s="13"/>
      <c r="D242" s="17"/>
      <c r="E242" s="333"/>
      <c r="F242" s="17"/>
    </row>
    <row r="243" spans="1:6">
      <c r="A243" s="253" t="s">
        <v>53</v>
      </c>
      <c r="B243" s="183" t="s">
        <v>545</v>
      </c>
      <c r="C243" s="254" t="s">
        <v>546</v>
      </c>
      <c r="D243" s="255">
        <v>300000</v>
      </c>
      <c r="E243" s="233">
        <v>0</v>
      </c>
      <c r="F243" s="255">
        <v>0</v>
      </c>
    </row>
    <row r="244" spans="1:6">
      <c r="A244" s="256"/>
      <c r="B244" s="53"/>
      <c r="C244" s="13"/>
      <c r="D244" s="17"/>
      <c r="E244" s="149"/>
      <c r="F244" s="17"/>
    </row>
    <row r="245" spans="1:6" ht="27">
      <c r="A245" s="256"/>
      <c r="B245" s="8">
        <v>42</v>
      </c>
      <c r="C245" s="7" t="s">
        <v>419</v>
      </c>
      <c r="D245" s="11">
        <v>300000</v>
      </c>
      <c r="E245" s="166">
        <v>0</v>
      </c>
      <c r="F245" s="11">
        <v>0</v>
      </c>
    </row>
    <row r="246" spans="1:6">
      <c r="A246" s="89">
        <v>160</v>
      </c>
      <c r="B246" s="53">
        <v>421</v>
      </c>
      <c r="C246" s="13" t="s">
        <v>81</v>
      </c>
      <c r="D246" s="17">
        <v>300000</v>
      </c>
      <c r="E246" s="149"/>
      <c r="F246" s="17"/>
    </row>
    <row r="247" spans="1:6">
      <c r="A247" s="256"/>
      <c r="B247" s="53"/>
      <c r="C247" s="13"/>
      <c r="D247" s="17"/>
      <c r="E247" s="333"/>
      <c r="F247" s="17"/>
    </row>
    <row r="248" spans="1:6" ht="27">
      <c r="A248" s="472" t="s">
        <v>53</v>
      </c>
      <c r="B248" s="398" t="s">
        <v>465</v>
      </c>
      <c r="C248" s="395" t="s">
        <v>614</v>
      </c>
      <c r="D248" s="396">
        <v>300000</v>
      </c>
      <c r="E248" s="473">
        <v>0</v>
      </c>
      <c r="F248" s="396">
        <v>0</v>
      </c>
    </row>
    <row r="249" spans="1:6">
      <c r="A249" s="432"/>
      <c r="B249" s="202"/>
      <c r="C249" s="12"/>
      <c r="D249" s="70"/>
      <c r="E249" s="331"/>
      <c r="F249" s="70"/>
    </row>
    <row r="250" spans="1:6" ht="27">
      <c r="A250" s="471"/>
      <c r="B250" s="200">
        <v>42</v>
      </c>
      <c r="C250" s="173" t="s">
        <v>100</v>
      </c>
      <c r="D250" s="73">
        <v>300000</v>
      </c>
      <c r="E250" s="433">
        <v>0</v>
      </c>
      <c r="F250" s="73">
        <v>0</v>
      </c>
    </row>
    <row r="251" spans="1:6">
      <c r="A251" s="432">
        <v>161</v>
      </c>
      <c r="B251" s="202">
        <v>421</v>
      </c>
      <c r="C251" s="12" t="s">
        <v>81</v>
      </c>
      <c r="D251" s="70">
        <v>300000</v>
      </c>
      <c r="E251" s="331"/>
      <c r="F251" s="70"/>
    </row>
    <row r="252" spans="1:6">
      <c r="A252" s="432"/>
      <c r="B252" s="202"/>
      <c r="C252" s="12"/>
      <c r="D252" s="70"/>
      <c r="E252" s="331"/>
      <c r="F252" s="70"/>
    </row>
    <row r="253" spans="1:6" ht="27">
      <c r="A253" s="472" t="s">
        <v>53</v>
      </c>
      <c r="B253" s="398" t="s">
        <v>467</v>
      </c>
      <c r="C253" s="395" t="s">
        <v>504</v>
      </c>
      <c r="D253" s="396">
        <v>550000</v>
      </c>
      <c r="E253" s="473">
        <v>0</v>
      </c>
      <c r="F253" s="396">
        <v>0</v>
      </c>
    </row>
    <row r="254" spans="1:6">
      <c r="A254" s="432"/>
      <c r="B254" s="202"/>
      <c r="C254" s="12"/>
      <c r="D254" s="70"/>
      <c r="E254" s="331"/>
      <c r="F254" s="70"/>
    </row>
    <row r="255" spans="1:6" ht="27">
      <c r="A255" s="471"/>
      <c r="B255" s="200">
        <v>42</v>
      </c>
      <c r="C255" s="173" t="s">
        <v>100</v>
      </c>
      <c r="D255" s="73">
        <v>550000</v>
      </c>
      <c r="E255" s="433">
        <v>0</v>
      </c>
      <c r="F255" s="73">
        <v>0</v>
      </c>
    </row>
    <row r="256" spans="1:6" ht="16.5" customHeight="1">
      <c r="A256" s="432">
        <v>162</v>
      </c>
      <c r="B256" s="202">
        <v>426</v>
      </c>
      <c r="C256" s="12" t="s">
        <v>248</v>
      </c>
      <c r="D256" s="70">
        <v>550000</v>
      </c>
      <c r="E256" s="331"/>
      <c r="F256" s="70"/>
    </row>
    <row r="257" spans="1:6" ht="16.5" customHeight="1">
      <c r="A257" s="432"/>
      <c r="B257" s="202"/>
      <c r="C257" s="12"/>
      <c r="D257" s="70"/>
      <c r="E257" s="331"/>
      <c r="F257" s="70"/>
    </row>
    <row r="258" spans="1:6" ht="27">
      <c r="A258" s="472" t="s">
        <v>53</v>
      </c>
      <c r="B258" s="398" t="s">
        <v>502</v>
      </c>
      <c r="C258" s="395" t="s">
        <v>608</v>
      </c>
      <c r="D258" s="396">
        <v>300000</v>
      </c>
      <c r="E258" s="473">
        <v>0</v>
      </c>
      <c r="F258" s="396">
        <v>0</v>
      </c>
    </row>
    <row r="259" spans="1:6">
      <c r="A259" s="432"/>
      <c r="B259" s="202"/>
      <c r="C259" s="12"/>
      <c r="D259" s="70"/>
      <c r="E259" s="331"/>
      <c r="F259" s="70"/>
    </row>
    <row r="260" spans="1:6" ht="27">
      <c r="A260" s="471"/>
      <c r="B260" s="200">
        <v>42</v>
      </c>
      <c r="C260" s="173" t="s">
        <v>100</v>
      </c>
      <c r="D260" s="73">
        <v>300000</v>
      </c>
      <c r="E260" s="433">
        <v>0</v>
      </c>
      <c r="F260" s="73">
        <v>0</v>
      </c>
    </row>
    <row r="261" spans="1:6">
      <c r="A261" s="432">
        <v>163</v>
      </c>
      <c r="B261" s="202">
        <v>421</v>
      </c>
      <c r="C261" s="12" t="s">
        <v>81</v>
      </c>
      <c r="D261" s="70">
        <v>300000</v>
      </c>
      <c r="E261" s="331"/>
      <c r="F261" s="70"/>
    </row>
    <row r="262" spans="1:6" ht="16.5" customHeight="1">
      <c r="A262" s="432"/>
      <c r="B262" s="202"/>
      <c r="C262" s="12"/>
      <c r="D262" s="70"/>
      <c r="E262" s="331"/>
      <c r="F262" s="70"/>
    </row>
    <row r="263" spans="1:6" ht="27">
      <c r="A263" s="472" t="s">
        <v>53</v>
      </c>
      <c r="B263" s="398" t="s">
        <v>468</v>
      </c>
      <c r="C263" s="484" t="s">
        <v>505</v>
      </c>
      <c r="D263" s="396">
        <v>500000</v>
      </c>
      <c r="E263" s="473">
        <v>0</v>
      </c>
      <c r="F263" s="396">
        <v>0</v>
      </c>
    </row>
    <row r="264" spans="1:6">
      <c r="A264" s="432"/>
      <c r="B264" s="202"/>
      <c r="C264" s="12"/>
      <c r="D264" s="70"/>
      <c r="E264" s="331"/>
      <c r="F264" s="70"/>
    </row>
    <row r="265" spans="1:6" ht="27">
      <c r="A265" s="471"/>
      <c r="B265" s="200">
        <v>42</v>
      </c>
      <c r="C265" s="173" t="s">
        <v>100</v>
      </c>
      <c r="D265" s="73">
        <v>500000</v>
      </c>
      <c r="E265" s="433">
        <v>0</v>
      </c>
      <c r="F265" s="73">
        <v>0</v>
      </c>
    </row>
    <row r="266" spans="1:6">
      <c r="A266" s="432">
        <v>164</v>
      </c>
      <c r="B266" s="202">
        <v>422</v>
      </c>
      <c r="C266" s="12" t="s">
        <v>56</v>
      </c>
      <c r="D266" s="70">
        <v>500000</v>
      </c>
      <c r="E266" s="331"/>
      <c r="F266" s="70"/>
    </row>
    <row r="267" spans="1:6">
      <c r="A267" s="432"/>
      <c r="B267" s="202"/>
      <c r="C267" s="12"/>
      <c r="D267" s="70"/>
      <c r="E267" s="331"/>
      <c r="F267" s="70"/>
    </row>
    <row r="268" spans="1:6" ht="27">
      <c r="A268" s="608" t="s">
        <v>53</v>
      </c>
      <c r="B268" s="308" t="s">
        <v>547</v>
      </c>
      <c r="C268" s="254" t="s">
        <v>548</v>
      </c>
      <c r="D268" s="234">
        <v>500000</v>
      </c>
      <c r="E268" s="601">
        <v>0</v>
      </c>
      <c r="F268" s="234">
        <v>0</v>
      </c>
    </row>
    <row r="269" spans="1:6">
      <c r="A269" s="432"/>
      <c r="B269" s="202"/>
      <c r="C269" s="12"/>
      <c r="D269" s="70"/>
      <c r="E269" s="331"/>
      <c r="F269" s="70"/>
    </row>
    <row r="270" spans="1:6">
      <c r="A270" s="471"/>
      <c r="B270" s="200">
        <v>32</v>
      </c>
      <c r="C270" s="173" t="s">
        <v>35</v>
      </c>
      <c r="D270" s="73">
        <v>500000</v>
      </c>
      <c r="E270" s="433">
        <v>0</v>
      </c>
      <c r="F270" s="73">
        <v>0</v>
      </c>
    </row>
    <row r="271" spans="1:6">
      <c r="A271" s="432">
        <v>165</v>
      </c>
      <c r="B271" s="202">
        <v>323</v>
      </c>
      <c r="C271" s="12" t="s">
        <v>41</v>
      </c>
      <c r="D271" s="70">
        <v>500000</v>
      </c>
      <c r="E271" s="331"/>
      <c r="F271" s="70"/>
    </row>
    <row r="272" spans="1:6">
      <c r="A272" s="432"/>
      <c r="B272" s="202"/>
      <c r="C272" s="12"/>
      <c r="D272" s="70"/>
      <c r="E272" s="331"/>
      <c r="F272" s="70"/>
    </row>
    <row r="273" spans="1:6">
      <c r="A273" s="664" t="s">
        <v>53</v>
      </c>
      <c r="B273" s="558" t="s">
        <v>655</v>
      </c>
      <c r="C273" s="484" t="s">
        <v>611</v>
      </c>
      <c r="D273" s="536">
        <f>D275</f>
        <v>700000</v>
      </c>
      <c r="E273" s="536">
        <v>0</v>
      </c>
      <c r="F273" s="536">
        <v>0</v>
      </c>
    </row>
    <row r="274" spans="1:6">
      <c r="A274" s="89"/>
      <c r="B274" s="53"/>
      <c r="C274" s="13"/>
      <c r="D274" s="17"/>
      <c r="E274" s="17"/>
      <c r="F274" s="17"/>
    </row>
    <row r="275" spans="1:6" ht="27">
      <c r="A275" s="256"/>
      <c r="B275" s="8">
        <v>42</v>
      </c>
      <c r="C275" s="7" t="s">
        <v>178</v>
      </c>
      <c r="D275" s="11">
        <v>700000</v>
      </c>
      <c r="E275" s="11">
        <v>0</v>
      </c>
      <c r="F275" s="11">
        <v>0</v>
      </c>
    </row>
    <row r="276" spans="1:6">
      <c r="A276" s="89">
        <v>166</v>
      </c>
      <c r="B276" s="53">
        <v>422</v>
      </c>
      <c r="C276" s="13" t="s">
        <v>56</v>
      </c>
      <c r="D276" s="17">
        <v>700000</v>
      </c>
      <c r="E276" s="17"/>
      <c r="F276" s="17"/>
    </row>
    <row r="277" spans="1:6">
      <c r="A277" s="432"/>
      <c r="B277" s="202"/>
      <c r="C277" s="12"/>
      <c r="D277" s="70"/>
      <c r="E277" s="331"/>
      <c r="F277" s="70"/>
    </row>
    <row r="278" spans="1:6" ht="27">
      <c r="A278" s="608" t="s">
        <v>53</v>
      </c>
      <c r="B278" s="308" t="s">
        <v>549</v>
      </c>
      <c r="C278" s="231" t="s">
        <v>550</v>
      </c>
      <c r="D278" s="234">
        <v>200000</v>
      </c>
      <c r="E278" s="601">
        <v>0</v>
      </c>
      <c r="F278" s="234">
        <v>0</v>
      </c>
    </row>
    <row r="279" spans="1:6">
      <c r="A279" s="432"/>
      <c r="B279" s="202"/>
      <c r="C279" s="12"/>
      <c r="D279" s="70"/>
      <c r="E279" s="331"/>
      <c r="F279" s="70"/>
    </row>
    <row r="280" spans="1:6" ht="27">
      <c r="A280" s="471"/>
      <c r="B280" s="200">
        <v>42</v>
      </c>
      <c r="C280" s="173" t="s">
        <v>100</v>
      </c>
      <c r="D280" s="73">
        <v>200000</v>
      </c>
      <c r="E280" s="433">
        <v>0</v>
      </c>
      <c r="F280" s="73">
        <v>0</v>
      </c>
    </row>
    <row r="281" spans="1:6">
      <c r="A281" s="432">
        <v>167</v>
      </c>
      <c r="B281" s="202">
        <v>426</v>
      </c>
      <c r="C281" s="12" t="s">
        <v>180</v>
      </c>
      <c r="D281" s="70">
        <v>200000</v>
      </c>
      <c r="E281" s="331"/>
      <c r="F281" s="70"/>
    </row>
    <row r="282" spans="1:6">
      <c r="A282" s="432"/>
      <c r="B282" s="202"/>
      <c r="C282" s="12"/>
      <c r="D282" s="70"/>
      <c r="E282" s="331"/>
      <c r="F282" s="70"/>
    </row>
    <row r="283" spans="1:6">
      <c r="A283" s="608" t="s">
        <v>53</v>
      </c>
      <c r="B283" s="308" t="s">
        <v>551</v>
      </c>
      <c r="C283" s="231" t="s">
        <v>615</v>
      </c>
      <c r="D283" s="234">
        <v>100000</v>
      </c>
      <c r="E283" s="601">
        <v>0</v>
      </c>
      <c r="F283" s="234">
        <v>0</v>
      </c>
    </row>
    <row r="284" spans="1:6">
      <c r="A284" s="432"/>
      <c r="B284" s="202"/>
      <c r="C284" s="12"/>
      <c r="D284" s="70"/>
      <c r="E284" s="331"/>
      <c r="F284" s="70"/>
    </row>
    <row r="285" spans="1:6">
      <c r="A285" s="471"/>
      <c r="B285" s="200">
        <v>32</v>
      </c>
      <c r="C285" s="173" t="s">
        <v>35</v>
      </c>
      <c r="D285" s="73">
        <v>100000</v>
      </c>
      <c r="E285" s="433">
        <v>0</v>
      </c>
      <c r="F285" s="73">
        <v>0</v>
      </c>
    </row>
    <row r="286" spans="1:6">
      <c r="A286" s="432">
        <v>168</v>
      </c>
      <c r="B286" s="202">
        <v>323</v>
      </c>
      <c r="C286" s="12" t="s">
        <v>41</v>
      </c>
      <c r="D286" s="70">
        <v>100000</v>
      </c>
      <c r="E286" s="331"/>
      <c r="F286" s="70"/>
    </row>
    <row r="287" spans="1:6">
      <c r="A287" s="432"/>
      <c r="B287" s="202"/>
      <c r="C287" s="12"/>
      <c r="D287" s="70"/>
      <c r="E287" s="331"/>
      <c r="F287" s="70"/>
    </row>
    <row r="288" spans="1:6" ht="27">
      <c r="A288" s="608" t="s">
        <v>541</v>
      </c>
      <c r="B288" s="308" t="s">
        <v>552</v>
      </c>
      <c r="C288" s="231" t="s">
        <v>553</v>
      </c>
      <c r="D288" s="234">
        <v>200000</v>
      </c>
      <c r="E288" s="601">
        <v>0</v>
      </c>
      <c r="F288" s="234">
        <v>0</v>
      </c>
    </row>
    <row r="289" spans="1:6">
      <c r="A289" s="432"/>
      <c r="B289" s="202"/>
      <c r="C289" s="12"/>
      <c r="D289" s="70"/>
      <c r="E289" s="331"/>
      <c r="F289" s="70"/>
    </row>
    <row r="290" spans="1:6" ht="27">
      <c r="A290" s="471"/>
      <c r="B290" s="200">
        <v>42</v>
      </c>
      <c r="C290" s="173" t="s">
        <v>100</v>
      </c>
      <c r="D290" s="73">
        <v>200000</v>
      </c>
      <c r="E290" s="433">
        <v>0</v>
      </c>
      <c r="F290" s="73">
        <v>0</v>
      </c>
    </row>
    <row r="291" spans="1:6">
      <c r="A291" s="432">
        <v>169</v>
      </c>
      <c r="B291" s="202">
        <v>426</v>
      </c>
      <c r="C291" s="12" t="s">
        <v>180</v>
      </c>
      <c r="D291" s="70">
        <v>200000</v>
      </c>
      <c r="E291" s="331"/>
      <c r="F291" s="70"/>
    </row>
    <row r="292" spans="1:6">
      <c r="A292" s="432"/>
      <c r="B292" s="202"/>
      <c r="C292" s="12"/>
      <c r="D292" s="70"/>
      <c r="E292" s="331"/>
      <c r="F292" s="70"/>
    </row>
    <row r="293" spans="1:6">
      <c r="A293" s="472" t="s">
        <v>53</v>
      </c>
      <c r="B293" s="398" t="s">
        <v>554</v>
      </c>
      <c r="C293" s="395" t="s">
        <v>555</v>
      </c>
      <c r="D293" s="396">
        <v>100000</v>
      </c>
      <c r="E293" s="473">
        <v>50000</v>
      </c>
      <c r="F293" s="396">
        <v>50000</v>
      </c>
    </row>
    <row r="294" spans="1:6">
      <c r="A294" s="432"/>
      <c r="B294" s="202"/>
      <c r="C294" s="12"/>
      <c r="D294" s="70"/>
      <c r="E294" s="331"/>
      <c r="F294" s="70"/>
    </row>
    <row r="295" spans="1:6" ht="27">
      <c r="A295" s="471"/>
      <c r="B295" s="200">
        <v>42</v>
      </c>
      <c r="C295" s="173" t="s">
        <v>100</v>
      </c>
      <c r="D295" s="73">
        <v>100000</v>
      </c>
      <c r="E295" s="433">
        <v>50000</v>
      </c>
      <c r="F295" s="73">
        <v>50000</v>
      </c>
    </row>
    <row r="296" spans="1:6">
      <c r="A296" s="432">
        <v>170</v>
      </c>
      <c r="B296" s="202">
        <v>426</v>
      </c>
      <c r="C296" s="12" t="s">
        <v>180</v>
      </c>
      <c r="D296" s="70">
        <v>100000</v>
      </c>
      <c r="E296" s="331"/>
      <c r="F296" s="70"/>
    </row>
    <row r="297" spans="1:6">
      <c r="A297" s="432"/>
      <c r="B297" s="202"/>
      <c r="C297" s="12"/>
      <c r="D297" s="70"/>
      <c r="E297" s="331"/>
      <c r="F297" s="70"/>
    </row>
    <row r="298" spans="1:6" ht="39" customHeight="1">
      <c r="A298" s="608" t="s">
        <v>53</v>
      </c>
      <c r="B298" s="308" t="s">
        <v>556</v>
      </c>
      <c r="C298" s="231" t="s">
        <v>557</v>
      </c>
      <c r="D298" s="234">
        <v>2000000</v>
      </c>
      <c r="E298" s="601">
        <v>0</v>
      </c>
      <c r="F298" s="234">
        <v>0</v>
      </c>
    </row>
    <row r="299" spans="1:6">
      <c r="A299" s="432"/>
      <c r="B299" s="202"/>
      <c r="C299" s="12"/>
      <c r="D299" s="70"/>
      <c r="E299" s="331"/>
      <c r="F299" s="70"/>
    </row>
    <row r="300" spans="1:6" ht="27">
      <c r="A300" s="471"/>
      <c r="B300" s="200">
        <v>42</v>
      </c>
      <c r="C300" s="173" t="s">
        <v>100</v>
      </c>
      <c r="D300" s="73">
        <v>2000000</v>
      </c>
      <c r="E300" s="433">
        <v>0</v>
      </c>
      <c r="F300" s="73">
        <v>0</v>
      </c>
    </row>
    <row r="301" spans="1:6">
      <c r="A301" s="432">
        <v>171</v>
      </c>
      <c r="B301" s="202">
        <v>421</v>
      </c>
      <c r="C301" s="12" t="s">
        <v>81</v>
      </c>
      <c r="D301" s="70">
        <v>2000000</v>
      </c>
      <c r="E301" s="331"/>
      <c r="F301" s="70"/>
    </row>
    <row r="302" spans="1:6">
      <c r="A302" s="432"/>
      <c r="B302" s="202"/>
      <c r="C302" s="12"/>
      <c r="D302" s="70"/>
      <c r="E302" s="331"/>
      <c r="F302" s="70"/>
    </row>
    <row r="303" spans="1:6" ht="27">
      <c r="A303" s="608" t="s">
        <v>53</v>
      </c>
      <c r="B303" s="308" t="s">
        <v>558</v>
      </c>
      <c r="C303" s="231" t="s">
        <v>559</v>
      </c>
      <c r="D303" s="234">
        <v>2500000</v>
      </c>
      <c r="E303" s="601">
        <v>0</v>
      </c>
      <c r="F303" s="234">
        <v>0</v>
      </c>
    </row>
    <row r="304" spans="1:6">
      <c r="A304" s="432"/>
      <c r="B304" s="202"/>
      <c r="C304" s="12"/>
      <c r="D304" s="70"/>
      <c r="E304" s="331"/>
      <c r="F304" s="70"/>
    </row>
    <row r="305" spans="1:6" ht="27">
      <c r="A305" s="471"/>
      <c r="B305" s="200">
        <v>42</v>
      </c>
      <c r="C305" s="173" t="s">
        <v>100</v>
      </c>
      <c r="D305" s="73">
        <v>2500000</v>
      </c>
      <c r="E305" s="433">
        <v>0</v>
      </c>
      <c r="F305" s="73">
        <v>0</v>
      </c>
    </row>
    <row r="306" spans="1:6">
      <c r="A306" s="432">
        <v>172</v>
      </c>
      <c r="B306" s="202">
        <v>421</v>
      </c>
      <c r="C306" s="12" t="s">
        <v>81</v>
      </c>
      <c r="D306" s="70">
        <v>2500000</v>
      </c>
      <c r="E306" s="331"/>
      <c r="F306" s="70"/>
    </row>
    <row r="307" spans="1:6">
      <c r="A307" s="432"/>
      <c r="B307" s="202"/>
      <c r="C307" s="12"/>
      <c r="D307" s="70"/>
      <c r="E307" s="331"/>
      <c r="F307" s="70"/>
    </row>
    <row r="308" spans="1:6" ht="27">
      <c r="A308" s="608" t="s">
        <v>53</v>
      </c>
      <c r="B308" s="308" t="s">
        <v>656</v>
      </c>
      <c r="C308" s="231" t="s">
        <v>667</v>
      </c>
      <c r="D308" s="234">
        <v>150000</v>
      </c>
      <c r="E308" s="601">
        <v>0</v>
      </c>
      <c r="F308" s="234">
        <v>0</v>
      </c>
    </row>
    <row r="309" spans="1:6">
      <c r="A309" s="432"/>
      <c r="B309" s="202"/>
      <c r="C309" s="12"/>
      <c r="D309" s="70"/>
      <c r="E309" s="331"/>
      <c r="F309" s="70"/>
    </row>
    <row r="310" spans="1:6">
      <c r="A310" s="471"/>
      <c r="B310" s="200">
        <v>32</v>
      </c>
      <c r="C310" s="173" t="s">
        <v>35</v>
      </c>
      <c r="D310" s="73">
        <v>150000</v>
      </c>
      <c r="E310" s="433">
        <v>0</v>
      </c>
      <c r="F310" s="73">
        <v>0</v>
      </c>
    </row>
    <row r="311" spans="1:6">
      <c r="A311" s="432">
        <v>173</v>
      </c>
      <c r="B311" s="202">
        <v>323</v>
      </c>
      <c r="C311" s="12" t="s">
        <v>41</v>
      </c>
      <c r="D311" s="70">
        <v>150000</v>
      </c>
      <c r="E311" s="331"/>
      <c r="F311" s="70"/>
    </row>
    <row r="312" spans="1:6">
      <c r="A312" s="432"/>
      <c r="B312" s="202"/>
      <c r="C312" s="12"/>
      <c r="D312" s="70"/>
      <c r="E312" s="331"/>
      <c r="F312" s="70"/>
    </row>
    <row r="313" spans="1:6" ht="26.25" customHeight="1">
      <c r="A313" s="593" t="s">
        <v>53</v>
      </c>
      <c r="B313" s="398" t="s">
        <v>560</v>
      </c>
      <c r="C313" s="395" t="s">
        <v>647</v>
      </c>
      <c r="D313" s="485">
        <v>150000</v>
      </c>
      <c r="E313" s="671">
        <v>0</v>
      </c>
      <c r="F313" s="396">
        <v>0</v>
      </c>
    </row>
    <row r="314" spans="1:6" ht="14.25" customHeight="1">
      <c r="A314" s="267"/>
      <c r="B314" s="202"/>
      <c r="C314" s="203"/>
      <c r="D314" s="214"/>
      <c r="E314" s="332"/>
      <c r="F314" s="70"/>
    </row>
    <row r="315" spans="1:6" ht="14.25" customHeight="1">
      <c r="A315" s="267"/>
      <c r="B315" s="200">
        <v>38</v>
      </c>
      <c r="C315" s="201" t="s">
        <v>76</v>
      </c>
      <c r="D315" s="10">
        <v>150000</v>
      </c>
      <c r="E315" s="349">
        <v>0</v>
      </c>
      <c r="F315" s="73">
        <v>0</v>
      </c>
    </row>
    <row r="316" spans="1:6" ht="14.25" customHeight="1">
      <c r="A316" s="267">
        <v>174</v>
      </c>
      <c r="B316" s="202">
        <v>382</v>
      </c>
      <c r="C316" s="203" t="s">
        <v>657</v>
      </c>
      <c r="D316" s="214">
        <v>150000</v>
      </c>
      <c r="E316" s="332">
        <v>0</v>
      </c>
      <c r="F316" s="70">
        <v>0</v>
      </c>
    </row>
    <row r="317" spans="1:6">
      <c r="A317" s="432"/>
      <c r="B317" s="202"/>
      <c r="C317" s="12"/>
      <c r="D317" s="70"/>
      <c r="E317" s="331"/>
      <c r="F317" s="70"/>
    </row>
    <row r="318" spans="1:6" ht="27">
      <c r="A318" s="608" t="s">
        <v>53</v>
      </c>
      <c r="B318" s="308" t="s">
        <v>561</v>
      </c>
      <c r="C318" s="231" t="s">
        <v>562</v>
      </c>
      <c r="D318" s="234">
        <v>200000</v>
      </c>
      <c r="E318" s="601">
        <v>0</v>
      </c>
      <c r="F318" s="234">
        <v>0</v>
      </c>
    </row>
    <row r="319" spans="1:6">
      <c r="A319" s="432"/>
      <c r="B319" s="202"/>
      <c r="C319" s="12"/>
      <c r="D319" s="70"/>
      <c r="E319" s="331"/>
      <c r="F319" s="70"/>
    </row>
    <row r="320" spans="1:6">
      <c r="A320" s="471"/>
      <c r="B320" s="200">
        <v>32</v>
      </c>
      <c r="C320" s="173" t="s">
        <v>35</v>
      </c>
      <c r="D320" s="73">
        <v>200000</v>
      </c>
      <c r="E320" s="433">
        <v>0</v>
      </c>
      <c r="F320" s="73">
        <v>0</v>
      </c>
    </row>
    <row r="321" spans="1:6">
      <c r="A321" s="432">
        <v>175</v>
      </c>
      <c r="B321" s="202">
        <v>323</v>
      </c>
      <c r="C321" s="12" t="s">
        <v>41</v>
      </c>
      <c r="D321" s="70">
        <v>200000</v>
      </c>
      <c r="E321" s="331"/>
      <c r="F321" s="70"/>
    </row>
    <row r="322" spans="1:6">
      <c r="A322" s="432"/>
      <c r="B322" s="202"/>
      <c r="C322" s="12"/>
      <c r="D322" s="70"/>
      <c r="E322" s="331"/>
      <c r="F322" s="70"/>
    </row>
    <row r="323" spans="1:6" ht="27">
      <c r="A323" s="472" t="s">
        <v>53</v>
      </c>
      <c r="B323" s="398" t="s">
        <v>668</v>
      </c>
      <c r="C323" s="395" t="s">
        <v>669</v>
      </c>
      <c r="D323" s="396">
        <v>200000</v>
      </c>
      <c r="E323" s="473">
        <v>0</v>
      </c>
      <c r="F323" s="396">
        <v>0</v>
      </c>
    </row>
    <row r="324" spans="1:6">
      <c r="A324" s="432"/>
      <c r="B324" s="202"/>
      <c r="C324" s="12"/>
      <c r="D324" s="70"/>
      <c r="E324" s="331"/>
      <c r="F324" s="70"/>
    </row>
    <row r="325" spans="1:6">
      <c r="A325" s="471"/>
      <c r="B325" s="200">
        <v>32</v>
      </c>
      <c r="C325" s="173" t="s">
        <v>35</v>
      </c>
      <c r="D325" s="73">
        <v>200000</v>
      </c>
      <c r="E325" s="433">
        <v>0</v>
      </c>
      <c r="F325" s="73">
        <v>0</v>
      </c>
    </row>
    <row r="326" spans="1:6">
      <c r="A326" s="432">
        <v>176</v>
      </c>
      <c r="B326" s="202">
        <v>323</v>
      </c>
      <c r="C326" s="12" t="s">
        <v>41</v>
      </c>
      <c r="D326" s="70">
        <v>200000</v>
      </c>
      <c r="E326" s="331"/>
      <c r="F326" s="70"/>
    </row>
    <row r="327" spans="1:6">
      <c r="A327" s="432"/>
      <c r="B327" s="202"/>
      <c r="C327" s="12"/>
      <c r="D327" s="70"/>
      <c r="E327" s="331"/>
      <c r="F327" s="70"/>
    </row>
    <row r="328" spans="1:6">
      <c r="A328" s="472" t="s">
        <v>53</v>
      </c>
      <c r="B328" s="398" t="s">
        <v>670</v>
      </c>
      <c r="C328" s="395" t="s">
        <v>671</v>
      </c>
      <c r="D328" s="396">
        <v>200000</v>
      </c>
      <c r="E328" s="473">
        <v>0</v>
      </c>
      <c r="F328" s="396">
        <v>0</v>
      </c>
    </row>
    <row r="329" spans="1:6">
      <c r="A329" s="432"/>
      <c r="B329" s="202"/>
      <c r="C329" s="12"/>
      <c r="D329" s="70"/>
      <c r="E329" s="331"/>
      <c r="F329" s="70"/>
    </row>
    <row r="330" spans="1:6">
      <c r="A330" s="471"/>
      <c r="B330" s="200">
        <v>32</v>
      </c>
      <c r="C330" s="173" t="s">
        <v>672</v>
      </c>
      <c r="D330" s="73">
        <v>200000</v>
      </c>
      <c r="E330" s="433">
        <v>0</v>
      </c>
      <c r="F330" s="73">
        <v>0</v>
      </c>
    </row>
    <row r="331" spans="1:6">
      <c r="A331" s="432">
        <v>177</v>
      </c>
      <c r="B331" s="202">
        <v>323</v>
      </c>
      <c r="C331" s="12" t="s">
        <v>41</v>
      </c>
      <c r="D331" s="70">
        <v>200000</v>
      </c>
      <c r="E331" s="331"/>
      <c r="F331" s="70"/>
    </row>
    <row r="332" spans="1:6">
      <c r="A332" s="432"/>
      <c r="B332" s="202"/>
      <c r="C332" s="12"/>
      <c r="D332" s="70"/>
      <c r="E332" s="331"/>
      <c r="F332" s="70"/>
    </row>
    <row r="333" spans="1:6" ht="27">
      <c r="A333" s="472" t="s">
        <v>53</v>
      </c>
      <c r="B333" s="398" t="s">
        <v>673</v>
      </c>
      <c r="C333" s="395" t="s">
        <v>674</v>
      </c>
      <c r="D333" s="396">
        <v>300000</v>
      </c>
      <c r="E333" s="473">
        <v>0</v>
      </c>
      <c r="F333" s="396">
        <v>0</v>
      </c>
    </row>
    <row r="334" spans="1:6">
      <c r="A334" s="432"/>
      <c r="B334" s="202"/>
      <c r="C334" s="12"/>
      <c r="D334" s="70"/>
      <c r="E334" s="331"/>
      <c r="F334" s="70"/>
    </row>
    <row r="335" spans="1:6">
      <c r="A335" s="471"/>
      <c r="B335" s="200">
        <v>38</v>
      </c>
      <c r="C335" s="173" t="s">
        <v>76</v>
      </c>
      <c r="D335" s="73">
        <v>300000</v>
      </c>
      <c r="E335" s="433">
        <v>0</v>
      </c>
      <c r="F335" s="73">
        <v>0</v>
      </c>
    </row>
    <row r="336" spans="1:6">
      <c r="A336" s="432">
        <v>178</v>
      </c>
      <c r="B336" s="202">
        <v>382</v>
      </c>
      <c r="C336" s="12" t="s">
        <v>675</v>
      </c>
      <c r="D336" s="70">
        <v>300000</v>
      </c>
      <c r="E336" s="331"/>
      <c r="F336" s="70"/>
    </row>
    <row r="337" spans="1:6">
      <c r="A337" s="432"/>
      <c r="B337" s="202"/>
      <c r="C337" s="12"/>
      <c r="D337" s="70"/>
      <c r="E337" s="331"/>
      <c r="F337" s="70"/>
    </row>
    <row r="338" spans="1:6">
      <c r="A338" s="472" t="s">
        <v>53</v>
      </c>
      <c r="B338" s="398" t="s">
        <v>676</v>
      </c>
      <c r="C338" s="395" t="s">
        <v>677</v>
      </c>
      <c r="D338" s="396">
        <v>100000</v>
      </c>
      <c r="E338" s="473">
        <v>0</v>
      </c>
      <c r="F338" s="396">
        <v>0</v>
      </c>
    </row>
    <row r="339" spans="1:6">
      <c r="A339" s="432"/>
      <c r="B339" s="202"/>
      <c r="C339" s="12"/>
      <c r="D339" s="70"/>
      <c r="E339" s="331"/>
      <c r="F339" s="70"/>
    </row>
    <row r="340" spans="1:6">
      <c r="A340" s="471"/>
      <c r="B340" s="200">
        <v>32</v>
      </c>
      <c r="C340" s="173" t="s">
        <v>35</v>
      </c>
      <c r="D340" s="73">
        <v>100000</v>
      </c>
      <c r="E340" s="433">
        <v>0</v>
      </c>
      <c r="F340" s="73">
        <v>0</v>
      </c>
    </row>
    <row r="341" spans="1:6">
      <c r="A341" s="432">
        <v>179</v>
      </c>
      <c r="B341" s="202">
        <v>323</v>
      </c>
      <c r="C341" s="12" t="s">
        <v>41</v>
      </c>
      <c r="D341" s="70">
        <v>100000</v>
      </c>
      <c r="E341" s="331"/>
      <c r="F341" s="70"/>
    </row>
    <row r="342" spans="1:6">
      <c r="A342" s="432"/>
      <c r="B342" s="202"/>
      <c r="C342" s="12"/>
      <c r="D342" s="70"/>
      <c r="E342" s="331"/>
      <c r="F342" s="70"/>
    </row>
    <row r="343" spans="1:6" ht="27">
      <c r="A343" s="472" t="s">
        <v>53</v>
      </c>
      <c r="B343" s="398" t="s">
        <v>678</v>
      </c>
      <c r="C343" s="395" t="s">
        <v>679</v>
      </c>
      <c r="D343" s="396">
        <v>100000</v>
      </c>
      <c r="E343" s="473">
        <v>0</v>
      </c>
      <c r="F343" s="396">
        <v>0</v>
      </c>
    </row>
    <row r="344" spans="1:6">
      <c r="A344" s="432"/>
      <c r="B344" s="202"/>
      <c r="C344" s="12"/>
      <c r="D344" s="70"/>
      <c r="E344" s="331"/>
      <c r="F344" s="70"/>
    </row>
    <row r="345" spans="1:6">
      <c r="A345" s="471"/>
      <c r="B345" s="200">
        <v>32</v>
      </c>
      <c r="C345" s="173" t="s">
        <v>35</v>
      </c>
      <c r="D345" s="73">
        <v>100000</v>
      </c>
      <c r="E345" s="433">
        <v>0</v>
      </c>
      <c r="F345" s="73">
        <v>0</v>
      </c>
    </row>
    <row r="346" spans="1:6">
      <c r="A346" s="432">
        <v>180</v>
      </c>
      <c r="B346" s="202">
        <v>323</v>
      </c>
      <c r="C346" s="12" t="s">
        <v>41</v>
      </c>
      <c r="D346" s="70">
        <v>100000</v>
      </c>
      <c r="E346" s="331"/>
      <c r="F346" s="70"/>
    </row>
    <row r="347" spans="1:6">
      <c r="A347" s="432"/>
      <c r="B347" s="202"/>
      <c r="C347" s="12"/>
      <c r="D347" s="70"/>
      <c r="E347" s="331"/>
      <c r="F347" s="70"/>
    </row>
    <row r="348" spans="1:6" ht="27">
      <c r="A348" s="472" t="s">
        <v>53</v>
      </c>
      <c r="B348" s="398" t="s">
        <v>680</v>
      </c>
      <c r="C348" s="395" t="s">
        <v>711</v>
      </c>
      <c r="D348" s="396">
        <v>200000</v>
      </c>
      <c r="E348" s="473">
        <v>0</v>
      </c>
      <c r="F348" s="396">
        <v>0</v>
      </c>
    </row>
    <row r="349" spans="1:6">
      <c r="A349" s="432"/>
      <c r="B349" s="202"/>
      <c r="C349" s="12"/>
      <c r="D349" s="70"/>
      <c r="E349" s="331"/>
      <c r="F349" s="70"/>
    </row>
    <row r="350" spans="1:6">
      <c r="A350" s="471"/>
      <c r="B350" s="200">
        <v>32</v>
      </c>
      <c r="C350" s="173" t="s">
        <v>35</v>
      </c>
      <c r="D350" s="73">
        <v>200000</v>
      </c>
      <c r="E350" s="433">
        <v>0</v>
      </c>
      <c r="F350" s="73">
        <v>0</v>
      </c>
    </row>
    <row r="351" spans="1:6">
      <c r="A351" s="432">
        <v>181</v>
      </c>
      <c r="B351" s="202">
        <v>323</v>
      </c>
      <c r="C351" s="12" t="s">
        <v>41</v>
      </c>
      <c r="D351" s="70">
        <v>200000</v>
      </c>
      <c r="E351" s="331"/>
      <c r="F351" s="70"/>
    </row>
    <row r="352" spans="1:6">
      <c r="A352" s="432"/>
      <c r="B352" s="202"/>
      <c r="C352" s="12"/>
      <c r="D352" s="70"/>
      <c r="E352" s="331"/>
      <c r="F352" s="70"/>
    </row>
    <row r="353" spans="1:6" ht="40.200000000000003">
      <c r="A353" s="472" t="s">
        <v>53</v>
      </c>
      <c r="B353" s="398" t="s">
        <v>681</v>
      </c>
      <c r="C353" s="395" t="s">
        <v>682</v>
      </c>
      <c r="D353" s="396">
        <v>100000</v>
      </c>
      <c r="E353" s="473">
        <v>0</v>
      </c>
      <c r="F353" s="396">
        <v>0</v>
      </c>
    </row>
    <row r="354" spans="1:6">
      <c r="A354" s="432"/>
      <c r="B354" s="202"/>
      <c r="C354" s="12"/>
      <c r="D354" s="70"/>
      <c r="E354" s="331"/>
      <c r="F354" s="70"/>
    </row>
    <row r="355" spans="1:6">
      <c r="A355" s="471"/>
      <c r="B355" s="200">
        <v>32</v>
      </c>
      <c r="C355" s="173" t="s">
        <v>683</v>
      </c>
      <c r="D355" s="73">
        <v>100000</v>
      </c>
      <c r="E355" s="433">
        <v>0</v>
      </c>
      <c r="F355" s="73">
        <v>0</v>
      </c>
    </row>
    <row r="356" spans="1:6">
      <c r="A356" s="432">
        <v>182</v>
      </c>
      <c r="B356" s="202">
        <v>323</v>
      </c>
      <c r="C356" s="12" t="s">
        <v>41</v>
      </c>
      <c r="D356" s="70">
        <v>100000</v>
      </c>
      <c r="E356" s="331"/>
      <c r="F356" s="70"/>
    </row>
    <row r="357" spans="1:6">
      <c r="A357" s="432"/>
      <c r="B357" s="202"/>
      <c r="C357" s="12"/>
      <c r="D357" s="70"/>
      <c r="E357" s="331"/>
      <c r="F357" s="70"/>
    </row>
    <row r="358" spans="1:6" ht="41.25" customHeight="1">
      <c r="A358" s="472" t="s">
        <v>53</v>
      </c>
      <c r="B358" s="398" t="s">
        <v>684</v>
      </c>
      <c r="C358" s="395" t="s">
        <v>700</v>
      </c>
      <c r="D358" s="396">
        <v>100000</v>
      </c>
      <c r="E358" s="473">
        <v>0</v>
      </c>
      <c r="F358" s="396">
        <v>0</v>
      </c>
    </row>
    <row r="359" spans="1:6">
      <c r="A359" s="432"/>
      <c r="B359" s="202"/>
      <c r="C359" s="12"/>
      <c r="D359" s="70"/>
      <c r="E359" s="331"/>
      <c r="F359" s="70"/>
    </row>
    <row r="360" spans="1:6">
      <c r="A360" s="471"/>
      <c r="B360" s="200">
        <v>32</v>
      </c>
      <c r="C360" s="173" t="s">
        <v>35</v>
      </c>
      <c r="D360" s="73">
        <v>100000</v>
      </c>
      <c r="E360" s="433">
        <v>0</v>
      </c>
      <c r="F360" s="73">
        <v>0</v>
      </c>
    </row>
    <row r="361" spans="1:6">
      <c r="A361" s="432">
        <v>183</v>
      </c>
      <c r="B361" s="202">
        <v>323</v>
      </c>
      <c r="C361" s="12" t="s">
        <v>41</v>
      </c>
      <c r="D361" s="70">
        <v>100000</v>
      </c>
      <c r="E361" s="331"/>
      <c r="F361" s="70"/>
    </row>
    <row r="362" spans="1:6">
      <c r="A362" s="432"/>
      <c r="B362" s="202"/>
      <c r="C362" s="12"/>
      <c r="D362" s="70"/>
      <c r="E362" s="331"/>
      <c r="F362" s="70"/>
    </row>
    <row r="363" spans="1:6">
      <c r="A363" s="472" t="s">
        <v>53</v>
      </c>
      <c r="B363" s="398" t="s">
        <v>685</v>
      </c>
      <c r="C363" s="395" t="s">
        <v>686</v>
      </c>
      <c r="D363" s="396">
        <v>200000</v>
      </c>
      <c r="E363" s="473">
        <v>0</v>
      </c>
      <c r="F363" s="396">
        <v>0</v>
      </c>
    </row>
    <row r="364" spans="1:6">
      <c r="A364" s="432"/>
      <c r="B364" s="202"/>
      <c r="C364" s="12"/>
      <c r="D364" s="70"/>
      <c r="E364" s="331"/>
      <c r="F364" s="70"/>
    </row>
    <row r="365" spans="1:6">
      <c r="A365" s="471"/>
      <c r="B365" s="200">
        <v>32</v>
      </c>
      <c r="C365" s="173" t="s">
        <v>35</v>
      </c>
      <c r="D365" s="73">
        <v>200000</v>
      </c>
      <c r="E365" s="433">
        <v>0</v>
      </c>
      <c r="F365" s="73">
        <v>0</v>
      </c>
    </row>
    <row r="366" spans="1:6">
      <c r="A366" s="432">
        <v>184</v>
      </c>
      <c r="B366" s="202">
        <v>323</v>
      </c>
      <c r="C366" s="12" t="s">
        <v>41</v>
      </c>
      <c r="D366" s="70">
        <v>200000</v>
      </c>
      <c r="E366" s="331"/>
      <c r="F366" s="70"/>
    </row>
    <row r="367" spans="1:6">
      <c r="A367" s="432"/>
      <c r="B367" s="202"/>
      <c r="C367" s="12"/>
      <c r="D367" s="70"/>
      <c r="E367" s="331"/>
      <c r="F367" s="70"/>
    </row>
    <row r="368" spans="1:6">
      <c r="A368" s="472" t="s">
        <v>53</v>
      </c>
      <c r="B368" s="398" t="s">
        <v>687</v>
      </c>
      <c r="C368" s="395" t="s">
        <v>688</v>
      </c>
      <c r="D368" s="396">
        <v>100000</v>
      </c>
      <c r="E368" s="473">
        <v>0</v>
      </c>
      <c r="F368" s="396">
        <v>0</v>
      </c>
    </row>
    <row r="369" spans="1:6">
      <c r="A369" s="432"/>
      <c r="B369" s="202"/>
      <c r="C369" s="12"/>
      <c r="D369" s="70"/>
      <c r="E369" s="331"/>
      <c r="F369" s="70"/>
    </row>
    <row r="370" spans="1:6">
      <c r="A370" s="471"/>
      <c r="B370" s="200">
        <v>32</v>
      </c>
      <c r="C370" s="173" t="s">
        <v>683</v>
      </c>
      <c r="D370" s="73">
        <v>100000</v>
      </c>
      <c r="E370" s="433"/>
      <c r="F370" s="73"/>
    </row>
    <row r="371" spans="1:6">
      <c r="A371" s="432">
        <v>185</v>
      </c>
      <c r="B371" s="202">
        <v>323</v>
      </c>
      <c r="C371" s="12" t="s">
        <v>41</v>
      </c>
      <c r="D371" s="70">
        <v>100000</v>
      </c>
      <c r="E371" s="331"/>
      <c r="F371" s="70"/>
    </row>
    <row r="372" spans="1:6">
      <c r="A372" s="432"/>
      <c r="B372" s="202"/>
      <c r="C372" s="12"/>
      <c r="D372" s="70"/>
      <c r="E372" s="331"/>
      <c r="F372" s="70"/>
    </row>
    <row r="373" spans="1:6" ht="40.200000000000003">
      <c r="A373" s="472" t="s">
        <v>53</v>
      </c>
      <c r="B373" s="398" t="s">
        <v>689</v>
      </c>
      <c r="C373" s="395" t="s">
        <v>690</v>
      </c>
      <c r="D373" s="396">
        <v>200000</v>
      </c>
      <c r="E373" s="473">
        <v>0</v>
      </c>
      <c r="F373" s="396">
        <v>0</v>
      </c>
    </row>
    <row r="374" spans="1:6">
      <c r="A374" s="432"/>
      <c r="B374" s="202"/>
      <c r="C374" s="12"/>
      <c r="D374" s="70"/>
      <c r="E374" s="331"/>
      <c r="F374" s="70"/>
    </row>
    <row r="375" spans="1:6">
      <c r="A375" s="471"/>
      <c r="B375" s="200">
        <v>32</v>
      </c>
      <c r="C375" s="173" t="s">
        <v>35</v>
      </c>
      <c r="D375" s="73">
        <v>200000</v>
      </c>
      <c r="E375" s="433">
        <v>0</v>
      </c>
      <c r="F375" s="73">
        <v>0</v>
      </c>
    </row>
    <row r="376" spans="1:6">
      <c r="A376" s="432">
        <v>186</v>
      </c>
      <c r="B376" s="202">
        <v>323</v>
      </c>
      <c r="C376" s="12" t="s">
        <v>41</v>
      </c>
      <c r="D376" s="70">
        <v>200000</v>
      </c>
      <c r="E376" s="331"/>
      <c r="F376" s="70"/>
    </row>
    <row r="377" spans="1:6">
      <c r="A377" s="432"/>
      <c r="B377" s="202"/>
      <c r="C377" s="12"/>
      <c r="D377" s="70"/>
      <c r="E377" s="331"/>
      <c r="F377" s="70"/>
    </row>
    <row r="378" spans="1:6" ht="27">
      <c r="A378" s="472" t="s">
        <v>53</v>
      </c>
      <c r="B378" s="398" t="s">
        <v>709</v>
      </c>
      <c r="C378" s="395" t="s">
        <v>712</v>
      </c>
      <c r="D378" s="396">
        <v>220000</v>
      </c>
      <c r="E378" s="473">
        <v>0</v>
      </c>
      <c r="F378" s="396">
        <v>0</v>
      </c>
    </row>
    <row r="379" spans="1:6">
      <c r="A379" s="432"/>
      <c r="B379" s="202"/>
      <c r="C379" s="12"/>
      <c r="D379" s="70"/>
      <c r="E379" s="331"/>
      <c r="F379" s="70"/>
    </row>
    <row r="380" spans="1:6">
      <c r="A380" s="471"/>
      <c r="B380" s="200">
        <v>32</v>
      </c>
      <c r="C380" s="173" t="s">
        <v>35</v>
      </c>
      <c r="D380" s="73">
        <v>220000</v>
      </c>
      <c r="E380" s="433">
        <v>0</v>
      </c>
      <c r="F380" s="73">
        <v>0</v>
      </c>
    </row>
    <row r="381" spans="1:6">
      <c r="A381" s="432">
        <v>187</v>
      </c>
      <c r="B381" s="202">
        <v>323</v>
      </c>
      <c r="C381" s="12" t="s">
        <v>41</v>
      </c>
      <c r="D381" s="70">
        <v>220000</v>
      </c>
      <c r="E381" s="331"/>
      <c r="F381" s="70"/>
    </row>
    <row r="382" spans="1:6">
      <c r="A382" s="432"/>
      <c r="B382" s="202"/>
      <c r="C382" s="12"/>
      <c r="D382" s="70"/>
      <c r="E382" s="331"/>
      <c r="F382" s="70"/>
    </row>
    <row r="383" spans="1:6">
      <c r="A383" s="472" t="s">
        <v>53</v>
      </c>
      <c r="B383" s="398" t="s">
        <v>710</v>
      </c>
      <c r="C383" s="395" t="s">
        <v>691</v>
      </c>
      <c r="D383" s="396">
        <v>50000</v>
      </c>
      <c r="E383" s="473">
        <v>0</v>
      </c>
      <c r="F383" s="396">
        <v>0</v>
      </c>
    </row>
    <row r="384" spans="1:6">
      <c r="A384" s="432"/>
      <c r="B384" s="202"/>
      <c r="C384" s="12"/>
      <c r="D384" s="70"/>
      <c r="E384" s="331"/>
      <c r="F384" s="70"/>
    </row>
    <row r="385" spans="1:6">
      <c r="A385" s="471"/>
      <c r="B385" s="200">
        <v>32</v>
      </c>
      <c r="C385" s="173" t="s">
        <v>683</v>
      </c>
      <c r="D385" s="73">
        <v>50000</v>
      </c>
      <c r="E385" s="433">
        <v>0</v>
      </c>
      <c r="F385" s="73">
        <v>0</v>
      </c>
    </row>
    <row r="386" spans="1:6">
      <c r="A386" s="432">
        <v>188</v>
      </c>
      <c r="B386" s="202">
        <v>323</v>
      </c>
      <c r="C386" s="12" t="s">
        <v>41</v>
      </c>
      <c r="D386" s="70">
        <v>50000</v>
      </c>
      <c r="E386" s="331"/>
      <c r="F386" s="70"/>
    </row>
    <row r="387" spans="1:6">
      <c r="A387" s="432"/>
      <c r="B387" s="202"/>
      <c r="C387" s="12"/>
      <c r="D387" s="70"/>
      <c r="E387" s="331"/>
      <c r="F387" s="70"/>
    </row>
    <row r="388" spans="1:6" ht="36.75" customHeight="1">
      <c r="A388" s="584" t="s">
        <v>119</v>
      </c>
      <c r="B388" s="585">
        <v>1013</v>
      </c>
      <c r="C388" s="586" t="s">
        <v>469</v>
      </c>
      <c r="D388" s="587">
        <f>D390+D395</f>
        <v>2600000</v>
      </c>
      <c r="E388" s="587">
        <f>E390+E395</f>
        <v>7100000</v>
      </c>
      <c r="F388" s="587">
        <f>F390+F395</f>
        <v>8100000</v>
      </c>
    </row>
    <row r="389" spans="1:6" ht="18.75" customHeight="1">
      <c r="A389" s="425"/>
      <c r="B389" s="426"/>
      <c r="C389" s="427"/>
      <c r="D389" s="428"/>
      <c r="E389" s="428"/>
      <c r="F389" s="428"/>
    </row>
    <row r="390" spans="1:6" ht="38.25" customHeight="1">
      <c r="A390" s="312" t="s">
        <v>53</v>
      </c>
      <c r="B390" s="313" t="s">
        <v>470</v>
      </c>
      <c r="C390" s="240" t="s">
        <v>471</v>
      </c>
      <c r="D390" s="241">
        <v>100000</v>
      </c>
      <c r="E390" s="314">
        <v>100000</v>
      </c>
      <c r="F390" s="241">
        <v>100000</v>
      </c>
    </row>
    <row r="391" spans="1:6" ht="19.5" customHeight="1">
      <c r="A391" s="213"/>
      <c r="B391" s="213"/>
      <c r="C391" s="213"/>
      <c r="D391" s="213"/>
      <c r="E391" s="203"/>
      <c r="F391" s="213"/>
    </row>
    <row r="392" spans="1:6">
      <c r="A392" s="213"/>
      <c r="B392" s="200">
        <v>32</v>
      </c>
      <c r="C392" s="201" t="s">
        <v>35</v>
      </c>
      <c r="D392" s="73">
        <v>100000</v>
      </c>
      <c r="E392" s="73">
        <v>100000</v>
      </c>
      <c r="F392" s="73">
        <v>100000</v>
      </c>
    </row>
    <row r="393" spans="1:6">
      <c r="A393" s="267">
        <v>189</v>
      </c>
      <c r="B393" s="202">
        <v>323</v>
      </c>
      <c r="C393" s="203" t="s">
        <v>41</v>
      </c>
      <c r="D393" s="70">
        <v>100000</v>
      </c>
      <c r="E393" s="332"/>
      <c r="F393" s="70"/>
    </row>
    <row r="394" spans="1:6">
      <c r="A394" s="425"/>
      <c r="B394" s="426"/>
      <c r="C394" s="427"/>
      <c r="D394" s="428"/>
      <c r="E394" s="428"/>
      <c r="F394" s="428"/>
    </row>
    <row r="395" spans="1:6" ht="40.200000000000003">
      <c r="A395" s="312" t="s">
        <v>53</v>
      </c>
      <c r="B395" s="313" t="s">
        <v>182</v>
      </c>
      <c r="C395" s="240" t="s">
        <v>253</v>
      </c>
      <c r="D395" s="241">
        <v>2500000</v>
      </c>
      <c r="E395" s="314">
        <v>7000000</v>
      </c>
      <c r="F395" s="241">
        <v>8000000</v>
      </c>
    </row>
    <row r="396" spans="1:6">
      <c r="A396" s="213"/>
      <c r="B396" s="213"/>
      <c r="C396" s="213"/>
      <c r="D396" s="213"/>
      <c r="E396" s="203"/>
      <c r="F396" s="213"/>
    </row>
    <row r="397" spans="1:6" ht="14.25" customHeight="1">
      <c r="A397" s="213"/>
      <c r="B397" s="200">
        <v>38</v>
      </c>
      <c r="C397" s="201" t="s">
        <v>76</v>
      </c>
      <c r="D397" s="73">
        <v>2500000</v>
      </c>
      <c r="E397" s="73">
        <v>7000000</v>
      </c>
      <c r="F397" s="73">
        <v>8000000</v>
      </c>
    </row>
    <row r="398" spans="1:6" ht="14.25" customHeight="1">
      <c r="A398" s="267">
        <v>190</v>
      </c>
      <c r="B398" s="202">
        <v>386</v>
      </c>
      <c r="C398" s="203" t="s">
        <v>431</v>
      </c>
      <c r="D398" s="70">
        <v>2500000</v>
      </c>
      <c r="E398" s="332"/>
      <c r="F398" s="70"/>
    </row>
    <row r="399" spans="1:6" ht="14.25" customHeight="1">
      <c r="A399" s="267"/>
      <c r="B399" s="202"/>
      <c r="C399" s="203"/>
      <c r="D399" s="70"/>
      <c r="E399" s="332"/>
      <c r="F399" s="70"/>
    </row>
    <row r="400" spans="1:6" ht="50.25" customHeight="1">
      <c r="A400" s="584" t="s">
        <v>119</v>
      </c>
      <c r="B400" s="585">
        <v>1014</v>
      </c>
      <c r="C400" s="586" t="s">
        <v>374</v>
      </c>
      <c r="D400" s="587">
        <f>D402+D407+D412+D419+D424+D429+D434+D439+D444+D449+D454+D459+D464+D469+D474+D479+D484+D489</f>
        <v>10042000</v>
      </c>
      <c r="E400" s="587">
        <f>E402+E407+E412+E419+E424+E429+E434+E439+E444+E449+E454+E459+E464+E469+E474+E479+E484+E489</f>
        <v>0</v>
      </c>
      <c r="F400" s="587">
        <f>F402+F407+F412+F419+F424+F429+F434+F439+F444+F449+F454+F459+F464+F469+F474+F479+F484+F489</f>
        <v>0</v>
      </c>
    </row>
    <row r="401" spans="1:7" ht="14.25" customHeight="1">
      <c r="A401" s="3"/>
      <c r="B401" s="3"/>
      <c r="C401" s="3"/>
      <c r="D401" s="381"/>
      <c r="E401" s="330"/>
      <c r="F401" s="381"/>
    </row>
    <row r="402" spans="1:7" ht="27">
      <c r="A402" s="184" t="s">
        <v>26</v>
      </c>
      <c r="B402" s="308" t="s">
        <v>390</v>
      </c>
      <c r="C402" s="231" t="s">
        <v>391</v>
      </c>
      <c r="D402" s="327">
        <v>20000</v>
      </c>
      <c r="E402" s="327">
        <v>0</v>
      </c>
      <c r="F402" s="327">
        <v>0</v>
      </c>
    </row>
    <row r="403" spans="1:7">
      <c r="A403" s="203"/>
      <c r="B403" s="203"/>
      <c r="C403" s="203"/>
      <c r="D403" s="326"/>
      <c r="E403" s="326"/>
      <c r="F403" s="326"/>
    </row>
    <row r="404" spans="1:7" ht="26.25" customHeight="1">
      <c r="A404" s="201"/>
      <c r="B404" s="200">
        <v>32</v>
      </c>
      <c r="C404" s="201" t="s">
        <v>35</v>
      </c>
      <c r="D404" s="325">
        <v>20000</v>
      </c>
      <c r="E404" s="325">
        <v>0</v>
      </c>
      <c r="F404" s="325">
        <v>0</v>
      </c>
    </row>
    <row r="405" spans="1:7">
      <c r="A405" s="267">
        <v>191</v>
      </c>
      <c r="B405" s="202">
        <v>323</v>
      </c>
      <c r="C405" s="203" t="s">
        <v>41</v>
      </c>
      <c r="D405" s="326">
        <v>20000</v>
      </c>
      <c r="E405" s="326"/>
      <c r="F405" s="326"/>
    </row>
    <row r="406" spans="1:7" ht="15" customHeight="1">
      <c r="A406" s="267"/>
      <c r="B406" s="202"/>
      <c r="C406" s="203"/>
      <c r="D406" s="326"/>
      <c r="E406" s="326"/>
      <c r="F406" s="326"/>
    </row>
    <row r="407" spans="1:7" ht="66.75" customHeight="1">
      <c r="A407" s="354" t="s">
        <v>26</v>
      </c>
      <c r="B407" s="308" t="s">
        <v>392</v>
      </c>
      <c r="C407" s="231" t="s">
        <v>407</v>
      </c>
      <c r="D407" s="327">
        <v>100000</v>
      </c>
      <c r="E407" s="327">
        <v>0</v>
      </c>
      <c r="F407" s="327">
        <v>0</v>
      </c>
    </row>
    <row r="408" spans="1:7">
      <c r="A408" s="267"/>
      <c r="B408" s="202"/>
      <c r="C408" s="203"/>
      <c r="D408" s="326"/>
      <c r="E408" s="326"/>
      <c r="F408" s="326"/>
    </row>
    <row r="409" spans="1:7">
      <c r="A409" s="353"/>
      <c r="B409" s="200">
        <v>32</v>
      </c>
      <c r="C409" s="201" t="s">
        <v>35</v>
      </c>
      <c r="D409" s="325">
        <v>100000</v>
      </c>
      <c r="E409" s="325">
        <v>0</v>
      </c>
      <c r="F409" s="325">
        <v>0</v>
      </c>
    </row>
    <row r="410" spans="1:7">
      <c r="A410" s="267">
        <v>192</v>
      </c>
      <c r="B410" s="202">
        <v>323</v>
      </c>
      <c r="C410" s="203" t="s">
        <v>41</v>
      </c>
      <c r="D410" s="326">
        <v>100000</v>
      </c>
      <c r="E410" s="326"/>
      <c r="F410" s="326"/>
    </row>
    <row r="411" spans="1:7">
      <c r="A411" s="267"/>
      <c r="B411" s="202"/>
      <c r="C411" s="203"/>
      <c r="D411" s="326"/>
      <c r="E411" s="326"/>
      <c r="F411" s="326"/>
    </row>
    <row r="412" spans="1:7">
      <c r="A412" s="184" t="s">
        <v>26</v>
      </c>
      <c r="B412" s="308" t="s">
        <v>393</v>
      </c>
      <c r="C412" s="184" t="s">
        <v>327</v>
      </c>
      <c r="D412" s="327">
        <f>D414+D416</f>
        <v>250000</v>
      </c>
      <c r="E412" s="327">
        <f>E414+E416</f>
        <v>0</v>
      </c>
      <c r="F412" s="327">
        <f>F414+F416</f>
        <v>0</v>
      </c>
      <c r="G412" s="370"/>
    </row>
    <row r="413" spans="1:7">
      <c r="A413" s="203"/>
      <c r="B413" s="202"/>
      <c r="C413" s="203"/>
      <c r="D413" s="326"/>
      <c r="E413" s="326"/>
      <c r="F413" s="326"/>
    </row>
    <row r="414" spans="1:7" ht="40.200000000000003">
      <c r="A414" s="353"/>
      <c r="B414" s="200">
        <v>36</v>
      </c>
      <c r="C414" s="173" t="s">
        <v>394</v>
      </c>
      <c r="D414" s="325">
        <v>150000</v>
      </c>
      <c r="E414" s="325">
        <v>0</v>
      </c>
      <c r="F414" s="325">
        <v>0</v>
      </c>
    </row>
    <row r="415" spans="1:7">
      <c r="A415" s="377">
        <v>193</v>
      </c>
      <c r="B415" s="378">
        <v>368</v>
      </c>
      <c r="C415" s="379" t="s">
        <v>367</v>
      </c>
      <c r="D415" s="380">
        <v>150000</v>
      </c>
      <c r="E415" s="380"/>
      <c r="F415" s="380"/>
    </row>
    <row r="416" spans="1:7">
      <c r="A416" s="353"/>
      <c r="B416" s="200">
        <v>38</v>
      </c>
      <c r="C416" s="201" t="s">
        <v>50</v>
      </c>
      <c r="D416" s="325">
        <v>100000</v>
      </c>
      <c r="E416" s="325">
        <v>0</v>
      </c>
      <c r="F416" s="325">
        <v>0</v>
      </c>
    </row>
    <row r="417" spans="1:6">
      <c r="A417" s="267">
        <v>194</v>
      </c>
      <c r="B417" s="202">
        <v>381</v>
      </c>
      <c r="C417" s="203" t="s">
        <v>384</v>
      </c>
      <c r="D417" s="326">
        <v>100000</v>
      </c>
      <c r="E417" s="326"/>
      <c r="F417" s="326"/>
    </row>
    <row r="418" spans="1:6">
      <c r="A418" s="267"/>
      <c r="B418" s="202"/>
      <c r="C418" s="12"/>
      <c r="D418" s="326"/>
      <c r="E418" s="326"/>
      <c r="F418" s="326"/>
    </row>
    <row r="419" spans="1:6">
      <c r="A419" s="354" t="s">
        <v>53</v>
      </c>
      <c r="B419" s="184" t="s">
        <v>354</v>
      </c>
      <c r="C419" s="184" t="s">
        <v>395</v>
      </c>
      <c r="D419" s="327">
        <v>418000</v>
      </c>
      <c r="E419" s="327">
        <v>0</v>
      </c>
      <c r="F419" s="327">
        <v>0</v>
      </c>
    </row>
    <row r="420" spans="1:6" ht="12.75" customHeight="1">
      <c r="A420" s="353"/>
      <c r="B420" s="200"/>
      <c r="C420" s="173"/>
      <c r="D420" s="325"/>
      <c r="E420" s="325"/>
      <c r="F420" s="325"/>
    </row>
    <row r="421" spans="1:6">
      <c r="A421" s="353"/>
      <c r="B421" s="200">
        <v>38</v>
      </c>
      <c r="C421" s="173" t="s">
        <v>50</v>
      </c>
      <c r="D421" s="325">
        <v>418000</v>
      </c>
      <c r="E421" s="325">
        <v>0</v>
      </c>
      <c r="F421" s="325">
        <v>0</v>
      </c>
    </row>
    <row r="422" spans="1:6">
      <c r="A422" s="267">
        <v>195</v>
      </c>
      <c r="B422" s="202">
        <v>382</v>
      </c>
      <c r="C422" s="203" t="s">
        <v>386</v>
      </c>
      <c r="D422" s="326">
        <v>418000</v>
      </c>
      <c r="E422" s="326"/>
      <c r="F422" s="326"/>
    </row>
    <row r="423" spans="1:6">
      <c r="A423" s="353"/>
      <c r="B423" s="200"/>
      <c r="C423" s="201"/>
      <c r="D423" s="325"/>
      <c r="E423" s="325"/>
      <c r="F423" s="325"/>
    </row>
    <row r="424" spans="1:6">
      <c r="A424" s="354" t="s">
        <v>53</v>
      </c>
      <c r="B424" s="308" t="s">
        <v>355</v>
      </c>
      <c r="C424" s="184" t="s">
        <v>403</v>
      </c>
      <c r="D424" s="327">
        <v>480000</v>
      </c>
      <c r="E424" s="327">
        <v>0</v>
      </c>
      <c r="F424" s="327">
        <v>0</v>
      </c>
    </row>
    <row r="425" spans="1:6">
      <c r="A425" s="267"/>
      <c r="B425" s="203"/>
      <c r="C425" s="203"/>
      <c r="D425" s="326"/>
      <c r="E425" s="326"/>
      <c r="F425" s="326"/>
    </row>
    <row r="426" spans="1:6" s="189" customFormat="1">
      <c r="A426" s="353"/>
      <c r="B426" s="200">
        <v>38</v>
      </c>
      <c r="C426" s="353" t="s">
        <v>50</v>
      </c>
      <c r="D426" s="349">
        <v>480000</v>
      </c>
      <c r="E426" s="349">
        <v>0</v>
      </c>
      <c r="F426" s="349">
        <v>0</v>
      </c>
    </row>
    <row r="427" spans="1:6">
      <c r="A427" s="267">
        <v>196</v>
      </c>
      <c r="B427" s="202">
        <v>382</v>
      </c>
      <c r="C427" s="203" t="s">
        <v>386</v>
      </c>
      <c r="D427" s="326">
        <v>480000</v>
      </c>
      <c r="E427" s="326"/>
      <c r="F427" s="326"/>
    </row>
    <row r="428" spans="1:6">
      <c r="A428" s="267"/>
      <c r="B428" s="202"/>
      <c r="C428" s="203"/>
      <c r="D428" s="326"/>
      <c r="E428" s="326"/>
      <c r="F428" s="326"/>
    </row>
    <row r="429" spans="1:6">
      <c r="A429" s="593" t="s">
        <v>53</v>
      </c>
      <c r="B429" s="398" t="s">
        <v>356</v>
      </c>
      <c r="C429" s="594" t="s">
        <v>594</v>
      </c>
      <c r="D429" s="595">
        <v>210000</v>
      </c>
      <c r="E429" s="595">
        <v>0</v>
      </c>
      <c r="F429" s="595">
        <v>0</v>
      </c>
    </row>
    <row r="430" spans="1:6">
      <c r="A430" s="267"/>
      <c r="B430" s="202"/>
      <c r="C430" s="203"/>
      <c r="D430" s="326"/>
      <c r="E430" s="326"/>
      <c r="F430" s="326"/>
    </row>
    <row r="431" spans="1:6">
      <c r="A431" s="353"/>
      <c r="B431" s="200">
        <v>38</v>
      </c>
      <c r="C431" s="201" t="s">
        <v>50</v>
      </c>
      <c r="D431" s="325">
        <v>210000</v>
      </c>
      <c r="E431" s="325">
        <v>0</v>
      </c>
      <c r="F431" s="325">
        <v>0</v>
      </c>
    </row>
    <row r="432" spans="1:6">
      <c r="A432" s="267">
        <v>197</v>
      </c>
      <c r="B432" s="202">
        <v>382</v>
      </c>
      <c r="C432" s="203" t="s">
        <v>386</v>
      </c>
      <c r="D432" s="326">
        <v>210000</v>
      </c>
      <c r="E432" s="326"/>
      <c r="F432" s="326"/>
    </row>
    <row r="433" spans="1:6">
      <c r="A433" s="267"/>
      <c r="B433" s="202"/>
      <c r="C433" s="203"/>
      <c r="D433" s="326"/>
      <c r="E433" s="326"/>
      <c r="F433" s="326"/>
    </row>
    <row r="434" spans="1:6" ht="27">
      <c r="A434" s="593" t="s">
        <v>53</v>
      </c>
      <c r="B434" s="594" t="s">
        <v>507</v>
      </c>
      <c r="C434" s="395" t="s">
        <v>508</v>
      </c>
      <c r="D434" s="595">
        <v>250000</v>
      </c>
      <c r="E434" s="595">
        <v>0</v>
      </c>
      <c r="F434" s="595">
        <v>0</v>
      </c>
    </row>
    <row r="435" spans="1:6">
      <c r="A435" s="267"/>
      <c r="B435" s="203"/>
      <c r="C435" s="203"/>
      <c r="D435" s="326"/>
      <c r="E435" s="326"/>
      <c r="F435" s="326"/>
    </row>
    <row r="436" spans="1:6">
      <c r="A436" s="353"/>
      <c r="B436" s="407">
        <v>32</v>
      </c>
      <c r="C436" s="201" t="s">
        <v>35</v>
      </c>
      <c r="D436" s="325">
        <v>250000</v>
      </c>
      <c r="E436" s="325">
        <v>0</v>
      </c>
      <c r="F436" s="325">
        <v>0</v>
      </c>
    </row>
    <row r="437" spans="1:6">
      <c r="A437" s="267">
        <v>198</v>
      </c>
      <c r="B437" s="378">
        <v>323</v>
      </c>
      <c r="C437" s="203" t="s">
        <v>41</v>
      </c>
      <c r="D437" s="326">
        <v>250000</v>
      </c>
      <c r="E437" s="326"/>
      <c r="F437" s="326"/>
    </row>
    <row r="438" spans="1:6">
      <c r="A438" s="267"/>
      <c r="B438" s="203"/>
      <c r="C438" s="203"/>
      <c r="D438" s="326"/>
      <c r="E438" s="326"/>
      <c r="F438" s="326"/>
    </row>
    <row r="439" spans="1:6" ht="27">
      <c r="A439" s="354" t="s">
        <v>53</v>
      </c>
      <c r="B439" s="308" t="s">
        <v>398</v>
      </c>
      <c r="C439" s="231" t="s">
        <v>396</v>
      </c>
      <c r="D439" s="327">
        <v>6500000</v>
      </c>
      <c r="E439" s="327">
        <v>0</v>
      </c>
      <c r="F439" s="327">
        <v>0</v>
      </c>
    </row>
    <row r="440" spans="1:6" ht="15" customHeight="1">
      <c r="A440" s="267"/>
      <c r="B440" s="202"/>
      <c r="C440" s="12"/>
      <c r="D440" s="326"/>
      <c r="E440" s="326"/>
      <c r="F440" s="326"/>
    </row>
    <row r="441" spans="1:6" ht="27">
      <c r="A441" s="353"/>
      <c r="B441" s="200">
        <v>42</v>
      </c>
      <c r="C441" s="173" t="s">
        <v>397</v>
      </c>
      <c r="D441" s="325">
        <v>6500000</v>
      </c>
      <c r="E441" s="325">
        <v>0</v>
      </c>
      <c r="F441" s="325">
        <v>0</v>
      </c>
    </row>
    <row r="442" spans="1:6" ht="15" customHeight="1">
      <c r="A442" s="267">
        <v>199</v>
      </c>
      <c r="B442" s="202">
        <v>421</v>
      </c>
      <c r="C442" s="203" t="s">
        <v>251</v>
      </c>
      <c r="D442" s="326">
        <v>6500000</v>
      </c>
      <c r="E442" s="326"/>
      <c r="F442" s="326"/>
    </row>
    <row r="443" spans="1:6" ht="15" customHeight="1">
      <c r="A443" s="330"/>
      <c r="B443" s="330"/>
      <c r="C443" s="330"/>
      <c r="D443" s="330"/>
      <c r="E443" s="330"/>
      <c r="F443" s="330"/>
    </row>
    <row r="444" spans="1:6" ht="53.4">
      <c r="A444" s="184" t="s">
        <v>53</v>
      </c>
      <c r="B444" s="184" t="s">
        <v>402</v>
      </c>
      <c r="C444" s="231" t="s">
        <v>412</v>
      </c>
      <c r="D444" s="327">
        <v>200000</v>
      </c>
      <c r="E444" s="327">
        <v>0</v>
      </c>
      <c r="F444" s="327">
        <v>0</v>
      </c>
    </row>
    <row r="445" spans="1:6">
      <c r="A445" s="203"/>
      <c r="B445" s="203"/>
      <c r="C445" s="203"/>
      <c r="D445" s="326"/>
      <c r="E445" s="326"/>
      <c r="F445" s="326"/>
    </row>
    <row r="446" spans="1:6">
      <c r="A446" s="201"/>
      <c r="B446" s="200">
        <v>32</v>
      </c>
      <c r="C446" s="201" t="s">
        <v>35</v>
      </c>
      <c r="D446" s="325">
        <v>200000</v>
      </c>
      <c r="E446" s="325">
        <v>0</v>
      </c>
      <c r="F446" s="325">
        <v>0</v>
      </c>
    </row>
    <row r="447" spans="1:6">
      <c r="A447" s="267">
        <v>200</v>
      </c>
      <c r="B447" s="202">
        <v>323</v>
      </c>
      <c r="C447" s="203" t="s">
        <v>41</v>
      </c>
      <c r="D447" s="326">
        <v>200000</v>
      </c>
      <c r="E447" s="326"/>
      <c r="F447" s="326"/>
    </row>
    <row r="448" spans="1:6">
      <c r="A448" s="203"/>
      <c r="B448" s="203"/>
      <c r="C448" s="203"/>
      <c r="D448" s="326"/>
      <c r="E448" s="326"/>
      <c r="F448" s="326"/>
    </row>
    <row r="449" spans="1:6">
      <c r="A449" s="184" t="s">
        <v>53</v>
      </c>
      <c r="B449" s="184" t="s">
        <v>432</v>
      </c>
      <c r="C449" s="184" t="s">
        <v>433</v>
      </c>
      <c r="D449" s="583">
        <v>600000</v>
      </c>
      <c r="E449" s="327">
        <v>0</v>
      </c>
      <c r="F449" s="327">
        <v>0</v>
      </c>
    </row>
    <row r="450" spans="1:6">
      <c r="A450" s="408"/>
      <c r="B450" s="408"/>
      <c r="C450" s="408"/>
      <c r="D450" s="409"/>
      <c r="E450" s="409"/>
      <c r="F450" s="409"/>
    </row>
    <row r="451" spans="1:6" ht="27">
      <c r="A451" s="201"/>
      <c r="B451" s="407">
        <v>42</v>
      </c>
      <c r="C451" s="173" t="s">
        <v>399</v>
      </c>
      <c r="D451" s="325">
        <v>600000</v>
      </c>
      <c r="E451" s="325">
        <v>0</v>
      </c>
      <c r="F451" s="325">
        <v>0</v>
      </c>
    </row>
    <row r="452" spans="1:6">
      <c r="A452" s="267">
        <v>201</v>
      </c>
      <c r="B452" s="378">
        <v>422</v>
      </c>
      <c r="C452" s="203" t="s">
        <v>401</v>
      </c>
      <c r="D452" s="326">
        <v>600000</v>
      </c>
      <c r="E452" s="326"/>
      <c r="F452" s="326"/>
    </row>
    <row r="453" spans="1:6">
      <c r="A453" s="203"/>
      <c r="B453" s="203"/>
      <c r="C453" s="203"/>
      <c r="D453" s="326"/>
      <c r="E453" s="326"/>
      <c r="F453" s="326"/>
    </row>
    <row r="454" spans="1:6">
      <c r="A454" s="184" t="s">
        <v>53</v>
      </c>
      <c r="B454" s="184" t="s">
        <v>434</v>
      </c>
      <c r="C454" s="184" t="s">
        <v>435</v>
      </c>
      <c r="D454" s="327">
        <v>88000</v>
      </c>
      <c r="E454" s="327">
        <v>0</v>
      </c>
      <c r="F454" s="327">
        <v>0</v>
      </c>
    </row>
    <row r="455" spans="1:6" ht="15.75" customHeight="1">
      <c r="A455" s="203"/>
      <c r="B455" s="203"/>
      <c r="C455" s="203"/>
      <c r="D455" s="326"/>
      <c r="E455" s="326"/>
      <c r="F455" s="326"/>
    </row>
    <row r="456" spans="1:6">
      <c r="A456" s="201"/>
      <c r="B456" s="200">
        <v>32</v>
      </c>
      <c r="C456" s="201" t="s">
        <v>35</v>
      </c>
      <c r="D456" s="325">
        <v>88000</v>
      </c>
      <c r="E456" s="325">
        <v>0</v>
      </c>
      <c r="F456" s="325">
        <v>0</v>
      </c>
    </row>
    <row r="457" spans="1:6">
      <c r="A457" s="267">
        <v>202</v>
      </c>
      <c r="B457" s="202">
        <v>323</v>
      </c>
      <c r="C457" s="203" t="s">
        <v>41</v>
      </c>
      <c r="D457" s="326">
        <v>88000</v>
      </c>
      <c r="E457" s="326"/>
      <c r="F457" s="326"/>
    </row>
    <row r="458" spans="1:6">
      <c r="A458" s="203"/>
      <c r="B458" s="203"/>
      <c r="C458" s="203"/>
      <c r="D458" s="326"/>
      <c r="E458" s="326"/>
      <c r="F458" s="326"/>
    </row>
    <row r="459" spans="1:6" ht="40.200000000000003">
      <c r="A459" s="184" t="s">
        <v>53</v>
      </c>
      <c r="B459" s="184" t="s">
        <v>436</v>
      </c>
      <c r="C459" s="231" t="s">
        <v>437</v>
      </c>
      <c r="D459" s="327">
        <v>120000</v>
      </c>
      <c r="E459" s="327">
        <v>0</v>
      </c>
      <c r="F459" s="327">
        <v>0</v>
      </c>
    </row>
    <row r="460" spans="1:6">
      <c r="A460" s="203"/>
      <c r="B460" s="203"/>
      <c r="C460" s="203"/>
      <c r="D460" s="326"/>
      <c r="E460" s="326"/>
      <c r="F460" s="326"/>
    </row>
    <row r="461" spans="1:6">
      <c r="A461" s="201"/>
      <c r="B461" s="200">
        <v>32</v>
      </c>
      <c r="C461" s="201" t="s">
        <v>35</v>
      </c>
      <c r="D461" s="325">
        <v>120000</v>
      </c>
      <c r="E461" s="325">
        <v>0</v>
      </c>
      <c r="F461" s="325">
        <v>0</v>
      </c>
    </row>
    <row r="462" spans="1:6">
      <c r="A462" s="267">
        <v>203</v>
      </c>
      <c r="B462" s="202">
        <v>323</v>
      </c>
      <c r="C462" s="203" t="s">
        <v>41</v>
      </c>
      <c r="D462" s="326">
        <v>120000</v>
      </c>
      <c r="E462" s="326"/>
      <c r="F462" s="326"/>
    </row>
    <row r="463" spans="1:6">
      <c r="A463" s="203"/>
      <c r="B463" s="203"/>
      <c r="C463" s="203"/>
      <c r="D463" s="326"/>
      <c r="E463" s="326"/>
      <c r="F463" s="326"/>
    </row>
    <row r="464" spans="1:6">
      <c r="A464" s="354" t="s">
        <v>53</v>
      </c>
      <c r="B464" s="184" t="s">
        <v>438</v>
      </c>
      <c r="C464" s="184" t="s">
        <v>442</v>
      </c>
      <c r="D464" s="327">
        <v>600000</v>
      </c>
      <c r="E464" s="327">
        <v>0</v>
      </c>
      <c r="F464" s="327">
        <v>0</v>
      </c>
    </row>
    <row r="465" spans="1:6">
      <c r="A465" s="267"/>
      <c r="B465" s="203"/>
      <c r="C465" s="203"/>
      <c r="D465" s="326"/>
      <c r="E465" s="326"/>
      <c r="F465" s="326"/>
    </row>
    <row r="466" spans="1:6" ht="27">
      <c r="A466" s="353"/>
      <c r="B466" s="200">
        <v>42</v>
      </c>
      <c r="C466" s="173" t="s">
        <v>399</v>
      </c>
      <c r="D466" s="325">
        <v>600000</v>
      </c>
      <c r="E466" s="325">
        <v>0</v>
      </c>
      <c r="F466" s="325">
        <v>0</v>
      </c>
    </row>
    <row r="467" spans="1:6">
      <c r="A467" s="267">
        <v>204</v>
      </c>
      <c r="B467" s="202">
        <v>422</v>
      </c>
      <c r="C467" s="12" t="s">
        <v>56</v>
      </c>
      <c r="D467" s="326">
        <v>600000</v>
      </c>
      <c r="E467" s="326"/>
      <c r="F467" s="326"/>
    </row>
    <row r="468" spans="1:6">
      <c r="A468" s="267"/>
      <c r="B468" s="203"/>
      <c r="C468" s="203"/>
      <c r="D468" s="326"/>
      <c r="E468" s="326"/>
      <c r="F468" s="326"/>
    </row>
    <row r="469" spans="1:6" ht="27">
      <c r="A469" s="184" t="s">
        <v>53</v>
      </c>
      <c r="B469" s="184" t="s">
        <v>443</v>
      </c>
      <c r="C469" s="231" t="s">
        <v>444</v>
      </c>
      <c r="D469" s="234">
        <v>16000</v>
      </c>
      <c r="E469" s="234">
        <v>0</v>
      </c>
      <c r="F469" s="234">
        <v>0</v>
      </c>
    </row>
    <row r="470" spans="1:6" ht="15" customHeight="1">
      <c r="A470" s="203"/>
      <c r="B470" s="203"/>
      <c r="C470" s="203"/>
      <c r="D470" s="70"/>
      <c r="E470" s="70"/>
      <c r="F470" s="70"/>
    </row>
    <row r="471" spans="1:6" ht="15" customHeight="1">
      <c r="A471" s="203"/>
      <c r="B471" s="200">
        <v>38</v>
      </c>
      <c r="C471" s="173" t="s">
        <v>50</v>
      </c>
      <c r="D471" s="73">
        <v>16000</v>
      </c>
      <c r="E471" s="73">
        <v>0</v>
      </c>
      <c r="F471" s="73">
        <v>0</v>
      </c>
    </row>
    <row r="472" spans="1:6" ht="15" customHeight="1">
      <c r="A472" s="267">
        <v>205</v>
      </c>
      <c r="B472" s="202">
        <v>381</v>
      </c>
      <c r="C472" s="12" t="s">
        <v>460</v>
      </c>
      <c r="D472" s="70">
        <v>16000</v>
      </c>
      <c r="E472" s="70"/>
      <c r="F472" s="70"/>
    </row>
    <row r="473" spans="1:6" ht="15" customHeight="1">
      <c r="A473" s="203"/>
      <c r="B473" s="203"/>
      <c r="C473" s="203"/>
      <c r="D473" s="203"/>
      <c r="E473" s="203"/>
      <c r="F473" s="203"/>
    </row>
    <row r="474" spans="1:6" ht="18" customHeight="1">
      <c r="A474" s="184" t="s">
        <v>53</v>
      </c>
      <c r="B474" s="184" t="s">
        <v>445</v>
      </c>
      <c r="C474" s="231" t="s">
        <v>446</v>
      </c>
      <c r="D474" s="234">
        <v>45000</v>
      </c>
      <c r="E474" s="234">
        <v>0</v>
      </c>
      <c r="F474" s="234">
        <v>0</v>
      </c>
    </row>
    <row r="475" spans="1:6" ht="15" customHeight="1">
      <c r="A475" s="203"/>
      <c r="B475" s="203"/>
      <c r="C475" s="203"/>
      <c r="D475" s="70"/>
      <c r="E475" s="70"/>
      <c r="F475" s="70"/>
    </row>
    <row r="476" spans="1:6" ht="15" customHeight="1">
      <c r="A476" s="267"/>
      <c r="B476" s="200">
        <v>38</v>
      </c>
      <c r="C476" s="173" t="s">
        <v>50</v>
      </c>
      <c r="D476" s="70">
        <v>45000</v>
      </c>
      <c r="E476" s="70">
        <v>0</v>
      </c>
      <c r="F476" s="70">
        <v>0</v>
      </c>
    </row>
    <row r="477" spans="1:6" ht="15" customHeight="1">
      <c r="A477" s="267">
        <v>206</v>
      </c>
      <c r="B477" s="202">
        <v>381</v>
      </c>
      <c r="C477" s="12" t="s">
        <v>460</v>
      </c>
      <c r="D477" s="70">
        <v>45000</v>
      </c>
      <c r="E477" s="70"/>
      <c r="F477" s="70"/>
    </row>
    <row r="478" spans="1:6">
      <c r="A478" s="267"/>
      <c r="B478" s="203"/>
      <c r="C478" s="203"/>
      <c r="D478" s="70"/>
      <c r="E478" s="70"/>
      <c r="F478" s="70"/>
    </row>
    <row r="479" spans="1:6">
      <c r="A479" s="354" t="s">
        <v>53</v>
      </c>
      <c r="B479" s="184" t="s">
        <v>447</v>
      </c>
      <c r="C479" s="184" t="s">
        <v>448</v>
      </c>
      <c r="D479" s="234">
        <v>100000</v>
      </c>
      <c r="E479" s="234">
        <v>0</v>
      </c>
      <c r="F479" s="234">
        <v>0</v>
      </c>
    </row>
    <row r="480" spans="1:6">
      <c r="A480" s="267"/>
      <c r="B480" s="203"/>
      <c r="C480" s="203"/>
      <c r="D480" s="70"/>
      <c r="E480" s="70"/>
      <c r="F480" s="70"/>
    </row>
    <row r="481" spans="1:6">
      <c r="A481" s="267"/>
      <c r="B481" s="200">
        <v>38</v>
      </c>
      <c r="C481" s="173" t="s">
        <v>50</v>
      </c>
      <c r="D481" s="70">
        <v>100000</v>
      </c>
      <c r="E481" s="70">
        <v>0</v>
      </c>
      <c r="F481" s="70">
        <v>0</v>
      </c>
    </row>
    <row r="482" spans="1:6">
      <c r="A482" s="267">
        <v>207</v>
      </c>
      <c r="B482" s="202">
        <v>381</v>
      </c>
      <c r="C482" s="12" t="s">
        <v>460</v>
      </c>
      <c r="D482" s="70">
        <v>100000</v>
      </c>
      <c r="E482" s="70"/>
      <c r="F482" s="70"/>
    </row>
    <row r="483" spans="1:6">
      <c r="A483" s="267"/>
      <c r="B483" s="203"/>
      <c r="C483" s="203"/>
      <c r="D483" s="70"/>
      <c r="E483" s="70"/>
      <c r="F483" s="70"/>
    </row>
    <row r="484" spans="1:6">
      <c r="A484" s="354" t="s">
        <v>53</v>
      </c>
      <c r="B484" s="184" t="s">
        <v>449</v>
      </c>
      <c r="C484" s="184" t="s">
        <v>450</v>
      </c>
      <c r="D484" s="234">
        <v>20000</v>
      </c>
      <c r="E484" s="234">
        <v>0</v>
      </c>
      <c r="F484" s="234">
        <v>0</v>
      </c>
    </row>
    <row r="485" spans="1:6">
      <c r="A485" s="267"/>
      <c r="B485" s="203"/>
      <c r="C485" s="203"/>
      <c r="D485" s="70"/>
      <c r="E485" s="70"/>
      <c r="F485" s="70"/>
    </row>
    <row r="486" spans="1:6">
      <c r="A486" s="267"/>
      <c r="B486" s="200">
        <v>38</v>
      </c>
      <c r="C486" s="173" t="s">
        <v>50</v>
      </c>
      <c r="D486" s="70">
        <v>20000</v>
      </c>
      <c r="E486" s="70">
        <v>0</v>
      </c>
      <c r="F486" s="70">
        <v>0</v>
      </c>
    </row>
    <row r="487" spans="1:6">
      <c r="A487" s="267">
        <v>208</v>
      </c>
      <c r="B487" s="202">
        <v>381</v>
      </c>
      <c r="C487" s="12" t="s">
        <v>460</v>
      </c>
      <c r="D487" s="70">
        <v>20000</v>
      </c>
      <c r="E487" s="70"/>
      <c r="F487" s="70"/>
    </row>
    <row r="488" spans="1:6">
      <c r="A488" s="267"/>
      <c r="B488" s="203"/>
      <c r="C488" s="203"/>
      <c r="D488" s="203"/>
      <c r="E488" s="203"/>
      <c r="F488" s="203"/>
    </row>
    <row r="489" spans="1:6">
      <c r="A489" s="354" t="s">
        <v>53</v>
      </c>
      <c r="B489" s="184" t="s">
        <v>451</v>
      </c>
      <c r="C489" s="184" t="s">
        <v>452</v>
      </c>
      <c r="D489" s="234">
        <v>25000</v>
      </c>
      <c r="E489" s="234">
        <v>0</v>
      </c>
      <c r="F489" s="234">
        <v>0</v>
      </c>
    </row>
    <row r="490" spans="1:6">
      <c r="A490" s="267"/>
      <c r="B490" s="203"/>
      <c r="C490" s="203"/>
      <c r="D490" s="70"/>
      <c r="E490" s="70"/>
      <c r="F490" s="70"/>
    </row>
    <row r="491" spans="1:6">
      <c r="A491" s="267"/>
      <c r="B491" s="200">
        <v>38</v>
      </c>
      <c r="C491" s="173" t="s">
        <v>50</v>
      </c>
      <c r="D491" s="70">
        <v>25000</v>
      </c>
      <c r="E491" s="70">
        <v>0</v>
      </c>
      <c r="F491" s="70">
        <v>0</v>
      </c>
    </row>
    <row r="492" spans="1:6">
      <c r="A492" s="267">
        <v>209</v>
      </c>
      <c r="B492" s="202">
        <v>381</v>
      </c>
      <c r="C492" s="12" t="s">
        <v>460</v>
      </c>
      <c r="D492" s="70">
        <v>25000</v>
      </c>
      <c r="E492" s="70"/>
      <c r="F492" s="70"/>
    </row>
  </sheetData>
  <pageMargins left="0.17" right="0.51181102362204722" top="0.75" bottom="0.74803149606299213" header="0.31" footer="0.31496062992125984"/>
  <pageSetup paperSize="9" scale="8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1"/>
  <sheetViews>
    <sheetView topLeftCell="A95" workbookViewId="0">
      <selection activeCell="P32" sqref="P32"/>
    </sheetView>
  </sheetViews>
  <sheetFormatPr defaultRowHeight="14.4"/>
  <cols>
    <col min="1" max="1" width="12.33203125" customWidth="1"/>
    <col min="2" max="2" width="13.33203125" customWidth="1"/>
    <col min="3" max="3" width="13.88671875" customWidth="1"/>
    <col min="4" max="5" width="14.88671875" customWidth="1"/>
    <col min="6" max="6" width="14" customWidth="1"/>
    <col min="7" max="7" width="14" style="268" customWidth="1"/>
    <col min="8" max="8" width="15.6640625" style="268" customWidth="1"/>
    <col min="9" max="9" width="14.33203125" style="268" customWidth="1"/>
  </cols>
  <sheetData>
    <row r="1" spans="1:9" ht="15.6">
      <c r="A1" s="727" t="s">
        <v>540</v>
      </c>
      <c r="B1" s="728"/>
      <c r="C1" s="728"/>
      <c r="D1" s="728"/>
      <c r="E1" s="728"/>
      <c r="F1" s="728"/>
      <c r="G1" s="729"/>
      <c r="H1" s="729"/>
      <c r="I1" s="729"/>
    </row>
    <row r="3" spans="1:9">
      <c r="A3" s="730" t="s">
        <v>235</v>
      </c>
      <c r="B3" s="730"/>
      <c r="C3" s="730"/>
      <c r="D3" s="730"/>
      <c r="E3" s="730"/>
      <c r="F3" s="730"/>
      <c r="G3" s="729"/>
      <c r="H3" s="729"/>
      <c r="I3" s="729"/>
    </row>
    <row r="5" spans="1:9" ht="36" customHeight="1">
      <c r="A5" s="731" t="s">
        <v>634</v>
      </c>
      <c r="B5" s="731"/>
      <c r="C5" s="731"/>
      <c r="D5" s="731"/>
      <c r="E5" s="731"/>
      <c r="F5" s="731"/>
      <c r="G5" s="729"/>
      <c r="H5" s="729"/>
      <c r="I5" s="729"/>
    </row>
    <row r="6" spans="1:9" ht="16.2" thickBot="1">
      <c r="D6" s="269"/>
      <c r="E6" s="269"/>
      <c r="F6" s="269"/>
      <c r="G6" s="270"/>
    </row>
    <row r="7" spans="1:9" ht="15" thickBot="1">
      <c r="A7" s="720" t="s">
        <v>262</v>
      </c>
      <c r="B7" s="721"/>
      <c r="C7" s="721"/>
      <c r="D7" s="721"/>
      <c r="E7" s="721"/>
      <c r="F7" s="721"/>
      <c r="G7" s="721"/>
      <c r="H7" s="721"/>
      <c r="I7" s="722"/>
    </row>
    <row r="8" spans="1:9">
      <c r="A8" s="645"/>
      <c r="B8" s="723" t="s">
        <v>481</v>
      </c>
      <c r="C8" s="478"/>
      <c r="D8" s="478"/>
      <c r="E8" s="478"/>
      <c r="F8" s="544"/>
      <c r="G8" s="724"/>
      <c r="H8" s="725"/>
      <c r="I8" s="726"/>
    </row>
    <row r="9" spans="1:9" ht="24">
      <c r="A9" s="645" t="s">
        <v>263</v>
      </c>
      <c r="B9" s="723"/>
      <c r="C9" s="478" t="s">
        <v>265</v>
      </c>
      <c r="D9" s="478" t="s">
        <v>266</v>
      </c>
      <c r="E9" s="478" t="s">
        <v>267</v>
      </c>
      <c r="F9" s="478" t="s">
        <v>268</v>
      </c>
      <c r="G9" s="478" t="s">
        <v>635</v>
      </c>
      <c r="H9" s="478" t="s">
        <v>636</v>
      </c>
      <c r="I9" s="478" t="s">
        <v>637</v>
      </c>
    </row>
    <row r="10" spans="1:9" ht="15" thickBot="1">
      <c r="A10" s="545"/>
      <c r="B10" s="723"/>
      <c r="C10" s="546"/>
      <c r="D10" s="546"/>
      <c r="E10" s="546"/>
      <c r="F10" s="546"/>
      <c r="G10" s="478"/>
      <c r="H10" s="478"/>
      <c r="I10" s="478"/>
    </row>
    <row r="11" spans="1:9" ht="15" customHeight="1">
      <c r="A11" s="712"/>
      <c r="B11" s="714" t="s">
        <v>455</v>
      </c>
      <c r="C11" s="716" t="s">
        <v>456</v>
      </c>
      <c r="D11" s="716" t="s">
        <v>457</v>
      </c>
      <c r="E11" s="718" t="s">
        <v>458</v>
      </c>
      <c r="F11" s="680" t="s">
        <v>236</v>
      </c>
      <c r="G11" s="295">
        <v>70000</v>
      </c>
      <c r="H11" s="295">
        <v>70000</v>
      </c>
      <c r="I11" s="287">
        <v>70000</v>
      </c>
    </row>
    <row r="12" spans="1:9" ht="48" customHeight="1" thickBot="1">
      <c r="A12" s="713"/>
      <c r="B12" s="715"/>
      <c r="C12" s="717"/>
      <c r="D12" s="717"/>
      <c r="E12" s="719"/>
      <c r="F12" s="657"/>
      <c r="G12" s="658"/>
      <c r="H12" s="658"/>
      <c r="I12" s="656"/>
    </row>
    <row r="13" spans="1:9">
      <c r="A13" s="739" t="s">
        <v>324</v>
      </c>
      <c r="B13" s="714" t="s">
        <v>713</v>
      </c>
      <c r="C13" s="716" t="s">
        <v>456</v>
      </c>
      <c r="D13" s="716" t="s">
        <v>457</v>
      </c>
      <c r="E13" s="718" t="s">
        <v>661</v>
      </c>
      <c r="F13" s="653" t="s">
        <v>660</v>
      </c>
      <c r="G13" s="295">
        <v>200000</v>
      </c>
      <c r="H13" s="295">
        <v>0</v>
      </c>
      <c r="I13" s="287">
        <v>0</v>
      </c>
    </row>
    <row r="14" spans="1:9" ht="25.5" customHeight="1" thickBot="1">
      <c r="A14" s="740"/>
      <c r="B14" s="715"/>
      <c r="C14" s="717"/>
      <c r="D14" s="717"/>
      <c r="E14" s="719"/>
      <c r="F14" s="657"/>
      <c r="G14" s="658"/>
      <c r="H14" s="658"/>
      <c r="I14" s="656"/>
    </row>
    <row r="15" spans="1:9" ht="15" thickBot="1">
      <c r="A15" s="733" t="s">
        <v>269</v>
      </c>
      <c r="B15" s="734"/>
      <c r="C15" s="734"/>
      <c r="D15" s="734"/>
      <c r="E15" s="734"/>
      <c r="F15" s="735"/>
      <c r="G15" s="424">
        <f>G13+G11</f>
        <v>270000</v>
      </c>
      <c r="H15" s="424">
        <f>H11+H13</f>
        <v>70000</v>
      </c>
      <c r="I15" s="659">
        <f>I11+I13</f>
        <v>70000</v>
      </c>
    </row>
    <row r="16" spans="1:9" ht="15" thickBot="1">
      <c r="A16" s="654"/>
      <c r="B16" s="655"/>
      <c r="C16" s="655"/>
      <c r="D16" s="655"/>
      <c r="E16" s="655"/>
      <c r="F16" s="655"/>
      <c r="G16" s="660"/>
      <c r="H16" s="660"/>
      <c r="I16" s="660"/>
    </row>
    <row r="17" spans="1:9" ht="15" thickBot="1">
      <c r="A17" s="736" t="s">
        <v>270</v>
      </c>
      <c r="B17" s="737"/>
      <c r="C17" s="737"/>
      <c r="D17" s="737"/>
      <c r="E17" s="737"/>
      <c r="F17" s="737"/>
      <c r="G17" s="737"/>
      <c r="H17" s="737"/>
      <c r="I17" s="738"/>
    </row>
    <row r="18" spans="1:9" ht="84.6" thickBot="1">
      <c r="A18" s="693"/>
      <c r="B18" s="291" t="s">
        <v>272</v>
      </c>
      <c r="C18" s="281" t="s">
        <v>273</v>
      </c>
      <c r="D18" s="282" t="s">
        <v>274</v>
      </c>
      <c r="E18" s="282" t="s">
        <v>231</v>
      </c>
      <c r="F18" s="691" t="s">
        <v>97</v>
      </c>
      <c r="G18" s="302">
        <v>300000</v>
      </c>
      <c r="H18" s="692">
        <v>0</v>
      </c>
      <c r="I18" s="613">
        <v>0</v>
      </c>
    </row>
    <row r="19" spans="1:9" ht="33.75" hidden="1" customHeight="1" thickBot="1">
      <c r="A19" s="732" t="s">
        <v>271</v>
      </c>
      <c r="B19" s="687"/>
      <c r="C19" s="646"/>
      <c r="D19" s="284"/>
      <c r="E19" s="284"/>
      <c r="F19" s="373"/>
      <c r="G19" s="288"/>
      <c r="H19" s="362"/>
      <c r="I19" s="363"/>
    </row>
    <row r="20" spans="1:9" ht="72.599999999999994" thickBot="1">
      <c r="A20" s="732"/>
      <c r="B20" s="291" t="s">
        <v>723</v>
      </c>
      <c r="C20" s="281" t="s">
        <v>724</v>
      </c>
      <c r="D20" s="284" t="s">
        <v>274</v>
      </c>
      <c r="E20" s="284" t="s">
        <v>378</v>
      </c>
      <c r="F20" s="273" t="s">
        <v>370</v>
      </c>
      <c r="G20" s="285">
        <v>150000</v>
      </c>
      <c r="H20" s="361">
        <v>0</v>
      </c>
      <c r="I20" s="364">
        <v>0</v>
      </c>
    </row>
    <row r="21" spans="1:9" ht="60.6" thickBot="1">
      <c r="A21" s="597"/>
      <c r="B21" s="688" t="s">
        <v>727</v>
      </c>
      <c r="C21" s="681" t="s">
        <v>728</v>
      </c>
      <c r="D21" s="681" t="s">
        <v>274</v>
      </c>
      <c r="E21" s="681" t="s">
        <v>714</v>
      </c>
      <c r="F21" s="410" t="s">
        <v>421</v>
      </c>
      <c r="G21" s="682">
        <v>300000</v>
      </c>
      <c r="H21" s="598">
        <v>0</v>
      </c>
      <c r="I21" s="482">
        <v>0</v>
      </c>
    </row>
    <row r="22" spans="1:9" ht="48.6" thickBot="1">
      <c r="A22" s="689"/>
      <c r="B22" s="291" t="s">
        <v>725</v>
      </c>
      <c r="C22" s="291" t="s">
        <v>726</v>
      </c>
      <c r="D22" s="291" t="s">
        <v>274</v>
      </c>
      <c r="E22" s="291" t="s">
        <v>658</v>
      </c>
      <c r="F22" s="599" t="s">
        <v>715</v>
      </c>
      <c r="G22" s="305">
        <v>900000</v>
      </c>
      <c r="H22" s="690">
        <v>0</v>
      </c>
      <c r="I22" s="481">
        <v>0</v>
      </c>
    </row>
    <row r="23" spans="1:9" ht="15" thickBot="1">
      <c r="A23" s="744" t="s">
        <v>275</v>
      </c>
      <c r="B23" s="745"/>
      <c r="C23" s="745"/>
      <c r="D23" s="745"/>
      <c r="E23" s="745"/>
      <c r="F23" s="746"/>
      <c r="G23" s="374">
        <f>G19+G20+G21+G22</f>
        <v>1350000</v>
      </c>
      <c r="H23" s="371">
        <f>H19+H20+H21+H22</f>
        <v>0</v>
      </c>
      <c r="I23" s="372">
        <f>I19+I20+I22</f>
        <v>0</v>
      </c>
    </row>
    <row r="24" spans="1:9" ht="15" thickBot="1">
      <c r="A24" s="744" t="s">
        <v>276</v>
      </c>
      <c r="B24" s="745"/>
      <c r="C24" s="745"/>
      <c r="D24" s="745"/>
      <c r="E24" s="745"/>
      <c r="F24" s="747"/>
      <c r="G24" s="275">
        <f>G15+G23</f>
        <v>1620000</v>
      </c>
      <c r="H24" s="275">
        <f>H15+H23</f>
        <v>70000</v>
      </c>
      <c r="I24" s="275">
        <f>I15+I23</f>
        <v>70000</v>
      </c>
    </row>
    <row r="25" spans="1:9" ht="15" thickBot="1">
      <c r="A25" s="649"/>
      <c r="B25" s="649"/>
      <c r="C25" s="649"/>
      <c r="D25" s="649"/>
      <c r="E25" s="649"/>
      <c r="F25" s="649"/>
      <c r="G25" s="650"/>
      <c r="H25" s="650"/>
      <c r="I25" s="650"/>
    </row>
    <row r="26" spans="1:9" ht="15" thickBot="1">
      <c r="A26" s="741" t="s">
        <v>277</v>
      </c>
      <c r="B26" s="742"/>
      <c r="C26" s="742"/>
      <c r="D26" s="742"/>
      <c r="E26" s="742"/>
      <c r="F26" s="742"/>
      <c r="G26" s="742"/>
      <c r="H26" s="742"/>
      <c r="I26" s="743"/>
    </row>
    <row r="27" spans="1:9">
      <c r="A27" s="276"/>
      <c r="B27" s="277"/>
      <c r="C27" s="277"/>
      <c r="D27" s="277"/>
      <c r="E27" s="277"/>
      <c r="F27" s="277"/>
      <c r="G27" s="272"/>
      <c r="H27" s="272"/>
      <c r="I27" s="272"/>
    </row>
    <row r="28" spans="1:9" ht="24">
      <c r="A28" s="645" t="s">
        <v>263</v>
      </c>
      <c r="B28" s="478" t="s">
        <v>264</v>
      </c>
      <c r="C28" s="478" t="s">
        <v>265</v>
      </c>
      <c r="D28" s="478" t="s">
        <v>266</v>
      </c>
      <c r="E28" s="478" t="s">
        <v>267</v>
      </c>
      <c r="F28" s="478" t="s">
        <v>268</v>
      </c>
      <c r="G28" s="478" t="s">
        <v>638</v>
      </c>
      <c r="H28" s="478" t="s">
        <v>636</v>
      </c>
      <c r="I28" s="478" t="s">
        <v>637</v>
      </c>
    </row>
    <row r="29" spans="1:9" ht="15" thickBot="1">
      <c r="A29" s="278"/>
      <c r="B29" s="279"/>
      <c r="C29" s="279"/>
      <c r="D29" s="279"/>
      <c r="E29" s="279"/>
      <c r="F29" s="279"/>
      <c r="G29" s="280"/>
      <c r="H29" s="280"/>
      <c r="I29" s="280"/>
    </row>
    <row r="30" spans="1:9" ht="72.599999999999994" thickBot="1">
      <c r="A30" s="597"/>
      <c r="B30" s="281" t="s">
        <v>279</v>
      </c>
      <c r="C30" s="282" t="s">
        <v>282</v>
      </c>
      <c r="D30" s="282" t="s">
        <v>284</v>
      </c>
      <c r="E30" s="282" t="s">
        <v>140</v>
      </c>
      <c r="F30" s="282" t="s">
        <v>139</v>
      </c>
      <c r="G30" s="283">
        <v>100000</v>
      </c>
      <c r="H30" s="283">
        <v>300000</v>
      </c>
      <c r="I30" s="283">
        <v>300000</v>
      </c>
    </row>
    <row r="31" spans="1:9" ht="48.6" thickBot="1">
      <c r="A31" s="597"/>
      <c r="B31" s="281" t="s">
        <v>564</v>
      </c>
      <c r="C31" s="282" t="s">
        <v>565</v>
      </c>
      <c r="D31" s="282" t="s">
        <v>284</v>
      </c>
      <c r="E31" s="599" t="s">
        <v>716</v>
      </c>
      <c r="F31" s="284" t="s">
        <v>605</v>
      </c>
      <c r="G31" s="285">
        <v>190000</v>
      </c>
      <c r="H31" s="285">
        <v>0</v>
      </c>
      <c r="I31" s="285">
        <v>0</v>
      </c>
    </row>
    <row r="32" spans="1:9" ht="72.599999999999994" thickBot="1">
      <c r="A32" s="597"/>
      <c r="B32" s="281" t="s">
        <v>583</v>
      </c>
      <c r="C32" s="282" t="s">
        <v>584</v>
      </c>
      <c r="D32" s="412" t="s">
        <v>284</v>
      </c>
      <c r="E32" s="291" t="s">
        <v>592</v>
      </c>
      <c r="F32" s="284" t="s">
        <v>365</v>
      </c>
      <c r="G32" s="285">
        <v>150000</v>
      </c>
      <c r="H32" s="285">
        <v>100000</v>
      </c>
      <c r="I32" s="285">
        <v>100000</v>
      </c>
    </row>
    <row r="33" spans="1:9" ht="96.6" thickBot="1">
      <c r="A33" s="597" t="s">
        <v>278</v>
      </c>
      <c r="B33" s="281" t="s">
        <v>462</v>
      </c>
      <c r="C33" s="282" t="s">
        <v>283</v>
      </c>
      <c r="D33" s="282" t="s">
        <v>237</v>
      </c>
      <c r="E33" s="282" t="s">
        <v>285</v>
      </c>
      <c r="F33" s="284" t="s">
        <v>142</v>
      </c>
      <c r="G33" s="285">
        <v>5000000</v>
      </c>
      <c r="H33" s="285">
        <v>15000000</v>
      </c>
      <c r="I33" s="285">
        <v>0</v>
      </c>
    </row>
    <row r="34" spans="1:9" ht="36.6" thickBot="1">
      <c r="A34" s="597"/>
      <c r="B34" s="646" t="s">
        <v>280</v>
      </c>
      <c r="C34" s="284" t="s">
        <v>283</v>
      </c>
      <c r="D34" s="284" t="s">
        <v>237</v>
      </c>
      <c r="E34" s="284" t="s">
        <v>238</v>
      </c>
      <c r="F34" s="273" t="s">
        <v>144</v>
      </c>
      <c r="G34" s="669">
        <v>950000</v>
      </c>
      <c r="H34" s="283">
        <v>150000</v>
      </c>
      <c r="I34" s="302">
        <v>150000</v>
      </c>
    </row>
    <row r="35" spans="1:9" ht="48.6" thickBot="1">
      <c r="A35" s="597"/>
      <c r="B35" s="293" t="s">
        <v>281</v>
      </c>
      <c r="C35" s="293" t="s">
        <v>283</v>
      </c>
      <c r="D35" s="293" t="s">
        <v>237</v>
      </c>
      <c r="E35" s="293" t="s">
        <v>375</v>
      </c>
      <c r="F35" s="293" t="s">
        <v>146</v>
      </c>
      <c r="G35" s="360">
        <v>2500000</v>
      </c>
      <c r="H35" s="361">
        <v>13500000</v>
      </c>
      <c r="I35" s="363">
        <v>0</v>
      </c>
    </row>
    <row r="36" spans="1:9" ht="15" thickBot="1">
      <c r="A36" s="733" t="s">
        <v>286</v>
      </c>
      <c r="B36" s="734"/>
      <c r="C36" s="734"/>
      <c r="D36" s="734"/>
      <c r="E36" s="734"/>
      <c r="F36" s="735"/>
      <c r="G36" s="424">
        <f>G30+G31+G32+G33+G34+G35</f>
        <v>8890000</v>
      </c>
      <c r="H36" s="424">
        <f>H30+H31+H32+H33+H34+H35</f>
        <v>29050000</v>
      </c>
      <c r="I36" s="424">
        <f>I30+I31+I32+I33+I34+I35</f>
        <v>550000</v>
      </c>
    </row>
    <row r="37" spans="1:9">
      <c r="A37" s="661"/>
      <c r="B37" s="661"/>
      <c r="C37" s="661"/>
      <c r="D37" s="661"/>
      <c r="E37" s="661"/>
      <c r="F37" s="661"/>
      <c r="G37" s="662"/>
      <c r="H37" s="662"/>
      <c r="I37" s="662"/>
    </row>
    <row r="38" spans="1:9">
      <c r="A38" s="661"/>
      <c r="B38" s="661"/>
      <c r="C38" s="661"/>
      <c r="D38" s="661"/>
      <c r="E38" s="661"/>
      <c r="F38" s="661"/>
      <c r="G38" s="662"/>
      <c r="H38" s="662"/>
      <c r="I38" s="662"/>
    </row>
    <row r="39" spans="1:9">
      <c r="A39" s="661"/>
      <c r="B39" s="661"/>
      <c r="C39" s="661"/>
      <c r="D39" s="661"/>
      <c r="E39" s="661"/>
      <c r="F39" s="661"/>
      <c r="G39" s="662"/>
      <c r="H39" s="662"/>
      <c r="I39" s="662"/>
    </row>
    <row r="40" spans="1:9">
      <c r="A40" s="661"/>
      <c r="B40" s="661"/>
      <c r="C40" s="661"/>
      <c r="D40" s="661"/>
      <c r="E40" s="661"/>
      <c r="F40" s="661"/>
      <c r="G40" s="662"/>
      <c r="H40" s="662"/>
      <c r="I40" s="662"/>
    </row>
    <row r="41" spans="1:9">
      <c r="A41" s="661"/>
      <c r="B41" s="661"/>
      <c r="C41" s="661"/>
      <c r="D41" s="661"/>
      <c r="E41" s="661"/>
      <c r="F41" s="661"/>
      <c r="G41" s="662"/>
      <c r="H41" s="662"/>
      <c r="I41" s="662"/>
    </row>
    <row r="42" spans="1:9">
      <c r="A42" s="661"/>
      <c r="B42" s="661"/>
      <c r="C42" s="661"/>
      <c r="D42" s="661"/>
      <c r="E42" s="661"/>
      <c r="F42" s="661"/>
      <c r="G42" s="662"/>
      <c r="H42" s="662"/>
      <c r="I42" s="662"/>
    </row>
    <row r="43" spans="1:9">
      <c r="A43" s="661"/>
      <c r="B43" s="661"/>
      <c r="C43" s="661"/>
      <c r="D43" s="661"/>
      <c r="E43" s="661"/>
      <c r="F43" s="661"/>
      <c r="G43" s="662"/>
      <c r="H43" s="662"/>
      <c r="I43" s="662"/>
    </row>
    <row r="44" spans="1:9">
      <c r="A44" s="661"/>
      <c r="B44" s="661"/>
      <c r="C44" s="661"/>
      <c r="D44" s="661"/>
      <c r="E44" s="661"/>
      <c r="F44" s="661"/>
      <c r="G44" s="662"/>
      <c r="H44" s="662"/>
      <c r="I44" s="662"/>
    </row>
    <row r="45" spans="1:9">
      <c r="A45" s="661"/>
      <c r="B45" s="661"/>
      <c r="C45" s="661"/>
      <c r="D45" s="661"/>
      <c r="E45" s="661"/>
      <c r="F45" s="661"/>
      <c r="G45" s="662"/>
      <c r="H45" s="662"/>
      <c r="I45" s="662"/>
    </row>
    <row r="46" spans="1:9">
      <c r="A46" s="661"/>
      <c r="B46" s="661"/>
      <c r="C46" s="661"/>
      <c r="D46" s="661"/>
      <c r="E46" s="661"/>
      <c r="F46" s="661"/>
      <c r="G46" s="662"/>
      <c r="H46" s="662"/>
      <c r="I46" s="662"/>
    </row>
    <row r="47" spans="1:9" ht="15" thickBot="1">
      <c r="A47" s="661"/>
      <c r="B47" s="661"/>
      <c r="C47" s="661"/>
      <c r="D47" s="661"/>
      <c r="E47" s="661"/>
      <c r="F47" s="661"/>
      <c r="G47" s="662"/>
      <c r="H47" s="662"/>
      <c r="I47" s="662"/>
    </row>
    <row r="48" spans="1:9" ht="15" thickBot="1">
      <c r="A48" s="741" t="s">
        <v>287</v>
      </c>
      <c r="B48" s="742"/>
      <c r="C48" s="742"/>
      <c r="D48" s="742"/>
      <c r="E48" s="742"/>
      <c r="F48" s="742"/>
      <c r="G48" s="742"/>
      <c r="H48" s="742"/>
      <c r="I48" s="743"/>
    </row>
    <row r="49" spans="1:9" ht="24.6" thickBot="1">
      <c r="A49" s="609"/>
      <c r="B49" s="286"/>
      <c r="C49" s="286"/>
      <c r="D49" s="286"/>
      <c r="E49" s="286"/>
      <c r="F49" s="286"/>
      <c r="G49" s="479" t="s">
        <v>635</v>
      </c>
      <c r="H49" s="479" t="s">
        <v>722</v>
      </c>
      <c r="I49" s="480" t="s">
        <v>637</v>
      </c>
    </row>
    <row r="50" spans="1:9" ht="96.6" thickBot="1">
      <c r="A50" s="365" t="s">
        <v>288</v>
      </c>
      <c r="B50" s="291" t="s">
        <v>293</v>
      </c>
      <c r="C50" s="282" t="s">
        <v>514</v>
      </c>
      <c r="D50" s="282" t="s">
        <v>325</v>
      </c>
      <c r="E50" s="282" t="s">
        <v>499</v>
      </c>
      <c r="F50" s="282" t="s">
        <v>498</v>
      </c>
      <c r="G50" s="283">
        <v>800000</v>
      </c>
      <c r="H50" s="283">
        <v>0</v>
      </c>
      <c r="I50" s="481">
        <v>0</v>
      </c>
    </row>
    <row r="51" spans="1:9" ht="84.6" thickBot="1">
      <c r="A51" s="274"/>
      <c r="B51" s="281" t="s">
        <v>293</v>
      </c>
      <c r="C51" s="282" t="s">
        <v>568</v>
      </c>
      <c r="D51" s="282" t="s">
        <v>325</v>
      </c>
      <c r="E51" s="282" t="s">
        <v>516</v>
      </c>
      <c r="F51" s="282" t="s">
        <v>468</v>
      </c>
      <c r="G51" s="283">
        <v>500000</v>
      </c>
      <c r="H51" s="283">
        <v>0</v>
      </c>
      <c r="I51" s="481">
        <v>0</v>
      </c>
    </row>
    <row r="52" spans="1:9" ht="84.6" thickBot="1">
      <c r="A52" s="274"/>
      <c r="B52" s="281" t="s">
        <v>293</v>
      </c>
      <c r="C52" s="282" t="s">
        <v>515</v>
      </c>
      <c r="D52" s="282" t="s">
        <v>325</v>
      </c>
      <c r="E52" s="282" t="s">
        <v>611</v>
      </c>
      <c r="F52" s="282" t="s">
        <v>655</v>
      </c>
      <c r="G52" s="283">
        <v>700000</v>
      </c>
      <c r="H52" s="283">
        <v>0</v>
      </c>
      <c r="I52" s="481">
        <v>0</v>
      </c>
    </row>
    <row r="53" spans="1:9" ht="48.6" thickBot="1">
      <c r="A53" s="274"/>
      <c r="B53" s="281" t="s">
        <v>573</v>
      </c>
      <c r="C53" s="611" t="s">
        <v>574</v>
      </c>
      <c r="D53" s="611" t="s">
        <v>325</v>
      </c>
      <c r="E53" s="611" t="s">
        <v>553</v>
      </c>
      <c r="F53" s="611" t="s">
        <v>552</v>
      </c>
      <c r="G53" s="612">
        <v>200000</v>
      </c>
      <c r="H53" s="612">
        <v>0</v>
      </c>
      <c r="I53" s="613">
        <v>0</v>
      </c>
    </row>
    <row r="54" spans="1:9" ht="84.6" thickBot="1">
      <c r="A54" s="274"/>
      <c r="B54" s="291" t="s">
        <v>293</v>
      </c>
      <c r="C54" s="282" t="s">
        <v>567</v>
      </c>
      <c r="D54" s="282" t="s">
        <v>325</v>
      </c>
      <c r="E54" s="282" t="s">
        <v>566</v>
      </c>
      <c r="F54" s="282" t="s">
        <v>556</v>
      </c>
      <c r="G54" s="283">
        <v>2000000</v>
      </c>
      <c r="H54" s="283">
        <v>0</v>
      </c>
      <c r="I54" s="481">
        <v>0</v>
      </c>
    </row>
    <row r="55" spans="1:9" ht="48.6" thickBot="1">
      <c r="A55" s="274"/>
      <c r="B55" s="291" t="s">
        <v>717</v>
      </c>
      <c r="C55" s="681" t="s">
        <v>729</v>
      </c>
      <c r="D55" s="681" t="s">
        <v>325</v>
      </c>
      <c r="E55" s="681" t="s">
        <v>718</v>
      </c>
      <c r="F55" s="681" t="s">
        <v>673</v>
      </c>
      <c r="G55" s="682">
        <v>300000</v>
      </c>
      <c r="H55" s="682">
        <v>0</v>
      </c>
      <c r="I55" s="482">
        <v>0</v>
      </c>
    </row>
    <row r="56" spans="1:9">
      <c r="A56" s="365" t="s">
        <v>289</v>
      </c>
      <c r="B56" s="683"/>
      <c r="C56" s="684"/>
      <c r="D56" s="684"/>
      <c r="E56" s="684"/>
      <c r="F56" s="684"/>
      <c r="G56" s="685"/>
      <c r="H56" s="685"/>
      <c r="I56" s="686"/>
    </row>
    <row r="57" spans="1:9" ht="84.6" thickBot="1">
      <c r="A57" s="274" t="s">
        <v>290</v>
      </c>
      <c r="B57" s="679" t="s">
        <v>721</v>
      </c>
      <c r="C57" s="284" t="s">
        <v>316</v>
      </c>
      <c r="D57" s="284" t="s">
        <v>308</v>
      </c>
      <c r="E57" s="284" t="s">
        <v>311</v>
      </c>
      <c r="F57" s="284" t="s">
        <v>167</v>
      </c>
      <c r="G57" s="285">
        <v>300000</v>
      </c>
      <c r="H57" s="285">
        <v>300000</v>
      </c>
      <c r="I57" s="288">
        <v>300000</v>
      </c>
    </row>
    <row r="58" spans="1:9" ht="48.6" thickBot="1">
      <c r="A58" s="274"/>
      <c r="B58" s="291" t="s">
        <v>379</v>
      </c>
      <c r="C58" s="284" t="s">
        <v>301</v>
      </c>
      <c r="D58" s="284" t="s">
        <v>308</v>
      </c>
      <c r="E58" s="284" t="s">
        <v>241</v>
      </c>
      <c r="F58" s="284" t="s">
        <v>257</v>
      </c>
      <c r="G58" s="285">
        <v>200000</v>
      </c>
      <c r="H58" s="285">
        <v>1500000</v>
      </c>
      <c r="I58" s="364">
        <v>0</v>
      </c>
    </row>
    <row r="59" spans="1:9" ht="60.6" thickBot="1">
      <c r="A59" s="274"/>
      <c r="B59" s="291" t="s">
        <v>589</v>
      </c>
      <c r="C59" s="291" t="s">
        <v>304</v>
      </c>
      <c r="D59" s="291" t="s">
        <v>308</v>
      </c>
      <c r="E59" s="291" t="s">
        <v>517</v>
      </c>
      <c r="F59" s="291" t="s">
        <v>496</v>
      </c>
      <c r="G59" s="305">
        <v>100000</v>
      </c>
      <c r="H59" s="302">
        <v>0</v>
      </c>
      <c r="I59" s="481">
        <v>0</v>
      </c>
    </row>
    <row r="60" spans="1:9" ht="48.6" thickBot="1">
      <c r="A60" s="274"/>
      <c r="B60" s="648" t="s">
        <v>294</v>
      </c>
      <c r="C60" s="648" t="s">
        <v>302</v>
      </c>
      <c r="D60" s="648" t="s">
        <v>308</v>
      </c>
      <c r="E60" s="648" t="s">
        <v>171</v>
      </c>
      <c r="F60" s="648" t="s">
        <v>170</v>
      </c>
      <c r="G60" s="299">
        <v>250000</v>
      </c>
      <c r="H60" s="299">
        <v>200000</v>
      </c>
      <c r="I60" s="297">
        <v>200000</v>
      </c>
    </row>
    <row r="61" spans="1:9" ht="72.599999999999994" thickBot="1">
      <c r="A61" s="274"/>
      <c r="B61" s="429" t="s">
        <v>295</v>
      </c>
      <c r="C61" s="429" t="s">
        <v>303</v>
      </c>
      <c r="D61" s="429" t="s">
        <v>308</v>
      </c>
      <c r="E61" s="429" t="s">
        <v>315</v>
      </c>
      <c r="F61" s="429" t="s">
        <v>242</v>
      </c>
      <c r="G61" s="600">
        <v>150000</v>
      </c>
      <c r="H61" s="600">
        <v>2000000</v>
      </c>
      <c r="I61" s="305">
        <v>3000000</v>
      </c>
    </row>
    <row r="62" spans="1:9" ht="48.6" thickBot="1">
      <c r="A62" s="274"/>
      <c r="B62" s="291" t="s">
        <v>518</v>
      </c>
      <c r="C62" s="291" t="s">
        <v>519</v>
      </c>
      <c r="D62" s="291" t="s">
        <v>308</v>
      </c>
      <c r="E62" s="291" t="s">
        <v>666</v>
      </c>
      <c r="F62" s="291" t="s">
        <v>258</v>
      </c>
      <c r="G62" s="305">
        <v>100000</v>
      </c>
      <c r="H62" s="305">
        <v>0</v>
      </c>
      <c r="I62" s="288">
        <v>0</v>
      </c>
    </row>
    <row r="63" spans="1:9" ht="48.6" thickBot="1">
      <c r="A63" s="274"/>
      <c r="B63" s="294" t="s">
        <v>518</v>
      </c>
      <c r="C63" s="284" t="s">
        <v>519</v>
      </c>
      <c r="D63" s="284" t="s">
        <v>308</v>
      </c>
      <c r="E63" s="284" t="s">
        <v>500</v>
      </c>
      <c r="F63" s="284" t="s">
        <v>322</v>
      </c>
      <c r="G63" s="285">
        <v>500000</v>
      </c>
      <c r="H63" s="285">
        <v>1000000</v>
      </c>
      <c r="I63" s="364">
        <v>0</v>
      </c>
    </row>
    <row r="64" spans="1:9" ht="60.6" thickBot="1">
      <c r="A64" s="274"/>
      <c r="B64" s="291" t="s">
        <v>297</v>
      </c>
      <c r="C64" s="284" t="s">
        <v>304</v>
      </c>
      <c r="D64" s="284" t="s">
        <v>308</v>
      </c>
      <c r="E64" s="284" t="s">
        <v>376</v>
      </c>
      <c r="F64" s="290" t="s">
        <v>175</v>
      </c>
      <c r="G64" s="285">
        <v>1000000</v>
      </c>
      <c r="H64" s="361">
        <v>900000</v>
      </c>
      <c r="I64" s="364">
        <v>0</v>
      </c>
    </row>
    <row r="65" spans="1:9" ht="60.75" customHeight="1" thickBot="1">
      <c r="A65" s="274"/>
      <c r="B65" s="291" t="s">
        <v>472</v>
      </c>
      <c r="C65" s="291" t="s">
        <v>316</v>
      </c>
      <c r="D65" s="291" t="s">
        <v>380</v>
      </c>
      <c r="E65" s="291" t="s">
        <v>639</v>
      </c>
      <c r="F65" s="291" t="s">
        <v>177</v>
      </c>
      <c r="G65" s="305">
        <v>4500000</v>
      </c>
      <c r="H65" s="305">
        <v>0</v>
      </c>
      <c r="I65" s="481">
        <v>0</v>
      </c>
    </row>
    <row r="66" spans="1:9" ht="48.6" thickBot="1">
      <c r="A66" s="274"/>
      <c r="B66" s="291" t="s">
        <v>585</v>
      </c>
      <c r="C66" s="291" t="s">
        <v>519</v>
      </c>
      <c r="D66" s="291" t="s">
        <v>380</v>
      </c>
      <c r="E66" s="291" t="s">
        <v>640</v>
      </c>
      <c r="F66" s="291" t="s">
        <v>478</v>
      </c>
      <c r="G66" s="305">
        <v>150000</v>
      </c>
      <c r="H66" s="305">
        <v>1000000</v>
      </c>
      <c r="I66" s="481">
        <v>0</v>
      </c>
    </row>
    <row r="67" spans="1:9" ht="48.6" thickBot="1">
      <c r="A67" s="274"/>
      <c r="B67" s="291" t="s">
        <v>589</v>
      </c>
      <c r="C67" s="291" t="s">
        <v>473</v>
      </c>
      <c r="D67" s="291" t="s">
        <v>380</v>
      </c>
      <c r="E67" s="291" t="s">
        <v>542</v>
      </c>
      <c r="F67" s="291" t="s">
        <v>479</v>
      </c>
      <c r="G67" s="305">
        <v>3200000</v>
      </c>
      <c r="H67" s="305">
        <v>0</v>
      </c>
      <c r="I67" s="481">
        <v>0</v>
      </c>
    </row>
    <row r="68" spans="1:9" ht="48.6" thickBot="1">
      <c r="A68" s="274"/>
      <c r="B68" s="291" t="s">
        <v>296</v>
      </c>
      <c r="C68" s="291" t="s">
        <v>473</v>
      </c>
      <c r="D68" s="291" t="s">
        <v>380</v>
      </c>
      <c r="E68" s="291" t="s">
        <v>544</v>
      </c>
      <c r="F68" s="291" t="s">
        <v>543</v>
      </c>
      <c r="G68" s="305">
        <v>200000</v>
      </c>
      <c r="H68" s="305">
        <v>0</v>
      </c>
      <c r="I68" s="481">
        <v>0</v>
      </c>
    </row>
    <row r="69" spans="1:9" ht="48.6" thickBot="1">
      <c r="A69" s="274"/>
      <c r="B69" s="291" t="s">
        <v>296</v>
      </c>
      <c r="C69" s="291" t="s">
        <v>473</v>
      </c>
      <c r="D69" s="291" t="s">
        <v>380</v>
      </c>
      <c r="E69" s="291" t="s">
        <v>569</v>
      </c>
      <c r="F69" s="291" t="s">
        <v>545</v>
      </c>
      <c r="G69" s="305">
        <v>300000</v>
      </c>
      <c r="H69" s="305">
        <v>0</v>
      </c>
      <c r="I69" s="481">
        <v>0</v>
      </c>
    </row>
    <row r="70" spans="1:9" ht="48.6" thickBot="1">
      <c r="A70" s="274"/>
      <c r="B70" s="291" t="s">
        <v>589</v>
      </c>
      <c r="C70" s="291" t="s">
        <v>473</v>
      </c>
      <c r="D70" s="291" t="s">
        <v>380</v>
      </c>
      <c r="E70" s="291" t="s">
        <v>641</v>
      </c>
      <c r="F70" s="291" t="s">
        <v>465</v>
      </c>
      <c r="G70" s="305">
        <v>300000</v>
      </c>
      <c r="H70" s="305">
        <v>0</v>
      </c>
      <c r="I70" s="481">
        <v>0</v>
      </c>
    </row>
    <row r="71" spans="1:9" ht="48.6" thickBot="1">
      <c r="A71" s="274"/>
      <c r="B71" s="291" t="s">
        <v>589</v>
      </c>
      <c r="C71" s="291" t="s">
        <v>473</v>
      </c>
      <c r="D71" s="291" t="s">
        <v>380</v>
      </c>
      <c r="E71" s="291" t="s">
        <v>642</v>
      </c>
      <c r="F71" s="291" t="s">
        <v>502</v>
      </c>
      <c r="G71" s="305">
        <v>300000</v>
      </c>
      <c r="H71" s="305">
        <v>0</v>
      </c>
      <c r="I71" s="481">
        <v>0</v>
      </c>
    </row>
    <row r="72" spans="1:9" ht="48.6" thickBot="1">
      <c r="A72" s="274"/>
      <c r="B72" s="291" t="s">
        <v>296</v>
      </c>
      <c r="C72" s="291" t="s">
        <v>473</v>
      </c>
      <c r="D72" s="291" t="s">
        <v>380</v>
      </c>
      <c r="E72" s="610" t="s">
        <v>570</v>
      </c>
      <c r="F72" s="291" t="s">
        <v>558</v>
      </c>
      <c r="G72" s="305">
        <v>2500000</v>
      </c>
      <c r="H72" s="305">
        <v>0</v>
      </c>
      <c r="I72" s="481">
        <v>0</v>
      </c>
    </row>
    <row r="73" spans="1:9" ht="48.6" thickBot="1">
      <c r="A73" s="289"/>
      <c r="B73" s="291" t="s">
        <v>571</v>
      </c>
      <c r="C73" s="291" t="s">
        <v>572</v>
      </c>
      <c r="D73" s="291" t="s">
        <v>308</v>
      </c>
      <c r="E73" s="291" t="s">
        <v>555</v>
      </c>
      <c r="F73" s="291" t="s">
        <v>554</v>
      </c>
      <c r="G73" s="305">
        <v>100000</v>
      </c>
      <c r="H73" s="305">
        <v>50000</v>
      </c>
      <c r="I73" s="481">
        <v>50000</v>
      </c>
    </row>
    <row r="74" spans="1:9" ht="84.6" thickBot="1">
      <c r="A74" s="365"/>
      <c r="B74" s="281" t="s">
        <v>298</v>
      </c>
      <c r="C74" s="282" t="s">
        <v>316</v>
      </c>
      <c r="D74" s="282" t="s">
        <v>309</v>
      </c>
      <c r="E74" s="282" t="s">
        <v>253</v>
      </c>
      <c r="F74" s="282" t="s">
        <v>182</v>
      </c>
      <c r="G74" s="283">
        <v>2500000</v>
      </c>
      <c r="H74" s="283">
        <v>7000000</v>
      </c>
      <c r="I74" s="302">
        <v>8000000</v>
      </c>
    </row>
    <row r="75" spans="1:9" ht="15" thickBot="1">
      <c r="A75" s="400" t="s">
        <v>291</v>
      </c>
      <c r="B75" s="292"/>
      <c r="C75" s="298"/>
      <c r="D75" s="298"/>
      <c r="E75" s="647"/>
      <c r="F75" s="647"/>
      <c r="G75" s="298"/>
      <c r="H75" s="298"/>
      <c r="I75" s="296"/>
    </row>
    <row r="76" spans="1:9" ht="84.75" customHeight="1" thickBot="1">
      <c r="A76" s="597" t="s">
        <v>292</v>
      </c>
      <c r="B76" s="291" t="s">
        <v>299</v>
      </c>
      <c r="C76" s="429" t="s">
        <v>305</v>
      </c>
      <c r="D76" s="429" t="s">
        <v>308</v>
      </c>
      <c r="E76" s="429" t="s">
        <v>239</v>
      </c>
      <c r="F76" s="429" t="s">
        <v>163</v>
      </c>
      <c r="G76" s="600">
        <v>0</v>
      </c>
      <c r="H76" s="600">
        <v>0</v>
      </c>
      <c r="I76" s="305">
        <v>0</v>
      </c>
    </row>
    <row r="77" spans="1:9" ht="55.5" customHeight="1" thickBot="1">
      <c r="A77" s="274"/>
      <c r="B77" s="284" t="s">
        <v>300</v>
      </c>
      <c r="C77" s="284" t="s">
        <v>306</v>
      </c>
      <c r="D77" s="290" t="s">
        <v>308</v>
      </c>
      <c r="E77" s="284" t="s">
        <v>240</v>
      </c>
      <c r="F77" s="284" t="s">
        <v>164</v>
      </c>
      <c r="G77" s="285">
        <v>2000000</v>
      </c>
      <c r="H77" s="285">
        <v>3000000</v>
      </c>
      <c r="I77" s="288">
        <v>3000000</v>
      </c>
    </row>
    <row r="78" spans="1:9" ht="60.6" thickBot="1">
      <c r="A78" s="274"/>
      <c r="B78" s="291" t="str">
        <f>B76</f>
        <v xml:space="preserve">Poboljšanje poslovne infrastrukture i potpora poduzetnicima </v>
      </c>
      <c r="C78" s="293" t="s">
        <v>316</v>
      </c>
      <c r="D78" s="399" t="str">
        <f>D77</f>
        <v>Razvitak gospodarstva i izgradnja kap.objekata</v>
      </c>
      <c r="E78" s="293" t="s">
        <v>424</v>
      </c>
      <c r="F78" s="293" t="s">
        <v>477</v>
      </c>
      <c r="G78" s="300">
        <v>150000</v>
      </c>
      <c r="H78" s="300">
        <v>1000000</v>
      </c>
      <c r="I78" s="300">
        <v>0</v>
      </c>
    </row>
    <row r="79" spans="1:9" ht="60.6" thickBot="1">
      <c r="A79" s="289"/>
      <c r="B79" s="291" t="s">
        <v>299</v>
      </c>
      <c r="C79" s="291" t="s">
        <v>306</v>
      </c>
      <c r="D79" s="610" t="s">
        <v>308</v>
      </c>
      <c r="E79" s="291" t="s">
        <v>550</v>
      </c>
      <c r="F79" s="291" t="s">
        <v>549</v>
      </c>
      <c r="G79" s="305">
        <v>200000</v>
      </c>
      <c r="H79" s="305">
        <v>0</v>
      </c>
      <c r="I79" s="302">
        <v>0</v>
      </c>
    </row>
    <row r="80" spans="1:9" ht="15" thickBot="1">
      <c r="A80" s="375"/>
      <c r="B80" s="412"/>
      <c r="C80" s="412"/>
      <c r="D80" s="431"/>
      <c r="E80" s="412"/>
      <c r="F80" s="412"/>
      <c r="G80" s="430"/>
      <c r="H80" s="430"/>
      <c r="I80" s="430" t="s">
        <v>643</v>
      </c>
    </row>
    <row r="81" spans="1:9">
      <c r="A81" s="365"/>
      <c r="B81" s="294"/>
      <c r="C81" s="301"/>
      <c r="D81" s="294"/>
      <c r="E81" s="294"/>
      <c r="F81" s="306"/>
      <c r="G81" s="297"/>
      <c r="H81" s="297"/>
      <c r="I81" s="301"/>
    </row>
    <row r="82" spans="1:9" ht="60.6" thickBot="1">
      <c r="A82" s="274"/>
      <c r="B82" s="293" t="s">
        <v>377</v>
      </c>
      <c r="C82" s="293" t="s">
        <v>307</v>
      </c>
      <c r="D82" s="293" t="s">
        <v>310</v>
      </c>
      <c r="E82" s="293" t="s">
        <v>644</v>
      </c>
      <c r="F82" s="293" t="s">
        <v>162</v>
      </c>
      <c r="G82" s="300">
        <v>700000</v>
      </c>
      <c r="H82" s="300">
        <v>0</v>
      </c>
      <c r="I82" s="300">
        <v>0</v>
      </c>
    </row>
    <row r="83" spans="1:9" ht="72.599999999999994" thickBot="1">
      <c r="A83" s="274" t="s">
        <v>408</v>
      </c>
      <c r="B83" s="291" t="s">
        <v>383</v>
      </c>
      <c r="C83" s="292" t="s">
        <v>389</v>
      </c>
      <c r="D83" s="292" t="s">
        <v>387</v>
      </c>
      <c r="E83" s="292" t="s">
        <v>409</v>
      </c>
      <c r="F83" s="292" t="s">
        <v>354</v>
      </c>
      <c r="G83" s="295">
        <v>418000</v>
      </c>
      <c r="H83" s="295">
        <v>0</v>
      </c>
      <c r="I83" s="287">
        <v>0</v>
      </c>
    </row>
    <row r="84" spans="1:9" ht="48.6" thickBot="1">
      <c r="A84" s="274"/>
      <c r="B84" s="291" t="s">
        <v>383</v>
      </c>
      <c r="C84" s="292" t="s">
        <v>389</v>
      </c>
      <c r="D84" s="292" t="s">
        <v>387</v>
      </c>
      <c r="E84" s="292" t="s">
        <v>482</v>
      </c>
      <c r="F84" s="292" t="s">
        <v>355</v>
      </c>
      <c r="G84" s="295">
        <v>480000</v>
      </c>
      <c r="H84" s="295">
        <v>0</v>
      </c>
      <c r="I84" s="287">
        <v>0</v>
      </c>
    </row>
    <row r="85" spans="1:9" ht="48.6" thickBot="1">
      <c r="A85" s="274"/>
      <c r="B85" s="291" t="s">
        <v>383</v>
      </c>
      <c r="C85" s="292" t="s">
        <v>389</v>
      </c>
      <c r="D85" s="292" t="s">
        <v>387</v>
      </c>
      <c r="E85" s="292" t="s">
        <v>410</v>
      </c>
      <c r="F85" s="292" t="s">
        <v>356</v>
      </c>
      <c r="G85" s="295">
        <v>210000</v>
      </c>
      <c r="H85" s="295">
        <v>0</v>
      </c>
      <c r="I85" s="287">
        <v>0</v>
      </c>
    </row>
    <row r="86" spans="1:9" ht="48.6" thickBot="1">
      <c r="A86" s="274"/>
      <c r="B86" s="291" t="s">
        <v>383</v>
      </c>
      <c r="C86" s="291" t="s">
        <v>381</v>
      </c>
      <c r="D86" s="291" t="s">
        <v>387</v>
      </c>
      <c r="E86" s="291" t="s">
        <v>382</v>
      </c>
      <c r="F86" s="291" t="s">
        <v>398</v>
      </c>
      <c r="G86" s="305">
        <v>6500000</v>
      </c>
      <c r="H86" s="305">
        <v>0</v>
      </c>
      <c r="I86" s="302">
        <v>0</v>
      </c>
    </row>
    <row r="87" spans="1:9" ht="48.6" thickBot="1">
      <c r="A87" s="274"/>
      <c r="B87" s="291" t="s">
        <v>383</v>
      </c>
      <c r="C87" s="292" t="s">
        <v>381</v>
      </c>
      <c r="D87" s="292" t="s">
        <v>387</v>
      </c>
      <c r="E87" s="292" t="s">
        <v>411</v>
      </c>
      <c r="F87" s="292" t="s">
        <v>400</v>
      </c>
      <c r="G87" s="295">
        <v>0</v>
      </c>
      <c r="H87" s="295">
        <v>0</v>
      </c>
      <c r="I87" s="287">
        <v>0</v>
      </c>
    </row>
    <row r="88" spans="1:9" ht="48.6" thickBot="1">
      <c r="A88" s="274"/>
      <c r="B88" s="292" t="s">
        <v>383</v>
      </c>
      <c r="C88" s="292" t="s">
        <v>381</v>
      </c>
      <c r="D88" s="292" t="s">
        <v>387</v>
      </c>
      <c r="E88" s="292" t="s">
        <v>459</v>
      </c>
      <c r="F88" s="292" t="s">
        <v>432</v>
      </c>
      <c r="G88" s="295">
        <v>600000</v>
      </c>
      <c r="H88" s="295">
        <v>0</v>
      </c>
      <c r="I88" s="287">
        <v>0</v>
      </c>
    </row>
    <row r="89" spans="1:9" ht="48.6" thickBot="1">
      <c r="A89" s="274"/>
      <c r="B89" s="292" t="s">
        <v>383</v>
      </c>
      <c r="C89" s="292" t="s">
        <v>381</v>
      </c>
      <c r="D89" s="292" t="s">
        <v>387</v>
      </c>
      <c r="E89" s="292" t="s">
        <v>442</v>
      </c>
      <c r="F89" s="292" t="s">
        <v>438</v>
      </c>
      <c r="G89" s="305">
        <v>600000</v>
      </c>
      <c r="H89" s="305">
        <v>0</v>
      </c>
      <c r="I89" s="305">
        <v>0</v>
      </c>
    </row>
    <row r="90" spans="1:9" ht="15" thickBot="1">
      <c r="A90" s="733" t="s">
        <v>312</v>
      </c>
      <c r="B90" s="734"/>
      <c r="C90" s="734"/>
      <c r="D90" s="734"/>
      <c r="E90" s="734"/>
      <c r="F90" s="751"/>
      <c r="G90" s="374">
        <f>G50+G51+G52+G53+G54+G55+G57+G58+G59+G60+G61+G62+G63+G64+G65+G66+G67+G68+G69+G70+G71+G72+G73+G74+G76+G77+G78+G79+G82+G83+G84+G85+G86+G87+G88+G89</f>
        <v>33008000</v>
      </c>
      <c r="H90" s="374">
        <f>H50+H51+H52+H53+H54+H55+H57+H58+H59+H60+H61+H62+H63+H64+H65+H66+H67+H68+H69+H70+H71+H72+H73+H74+H76+H77+H78+H79+H82+H83+H84+H85+H86+H87+H88+H89</f>
        <v>17950000</v>
      </c>
      <c r="I90" s="411">
        <f>I50+I51+I52+I53+I54+I55+I57+I58+I59+I60+I61+I62+I63+I64+I65+I66+I67+I68+I69+I70+I71+I72+I73+I74+I76+I77+I78+I79+I82+I83+I84+I85+I86+I87+I88+I89</f>
        <v>14550000</v>
      </c>
    </row>
    <row r="91" spans="1:9" ht="15" thickBot="1">
      <c r="A91" s="733" t="s">
        <v>313</v>
      </c>
      <c r="B91" s="734"/>
      <c r="C91" s="734"/>
      <c r="D91" s="734"/>
      <c r="E91" s="734"/>
      <c r="F91" s="751"/>
      <c r="G91" s="401">
        <f>G90+G36</f>
        <v>41898000</v>
      </c>
      <c r="H91" s="401">
        <f>H90+H36</f>
        <v>47000000</v>
      </c>
      <c r="I91" s="402">
        <f>I90+I36</f>
        <v>15100000</v>
      </c>
    </row>
    <row r="92" spans="1:9" ht="15" thickBot="1">
      <c r="A92" s="733" t="s">
        <v>388</v>
      </c>
      <c r="B92" s="734"/>
      <c r="C92" s="734"/>
      <c r="D92" s="734"/>
      <c r="E92" s="734"/>
      <c r="F92" s="735"/>
      <c r="G92" s="303">
        <f>G91+G24</f>
        <v>43518000</v>
      </c>
      <c r="H92" s="304">
        <f>H91+H24</f>
        <v>47070000</v>
      </c>
      <c r="I92" s="304">
        <f>I91+I24</f>
        <v>15170000</v>
      </c>
    </row>
    <row r="93" spans="1:9">
      <c r="A93" s="649"/>
      <c r="B93" s="651"/>
      <c r="C93" s="651"/>
      <c r="D93" s="651"/>
      <c r="E93" s="651"/>
      <c r="F93" s="651"/>
      <c r="G93" s="650"/>
      <c r="H93" s="650"/>
      <c r="I93" s="650"/>
    </row>
    <row r="94" spans="1:9">
      <c r="A94" s="748" t="s">
        <v>243</v>
      </c>
      <c r="B94" s="748"/>
      <c r="C94" s="748"/>
      <c r="D94" s="748"/>
      <c r="E94" s="748"/>
      <c r="F94" s="748"/>
      <c r="G94" s="748"/>
      <c r="H94" s="748"/>
      <c r="I94" s="748"/>
    </row>
    <row r="95" spans="1:9">
      <c r="A95" s="644"/>
      <c r="B95" s="644"/>
      <c r="C95" s="644"/>
      <c r="D95" s="644"/>
      <c r="E95" s="644"/>
      <c r="F95" s="644"/>
      <c r="G95" s="644"/>
      <c r="H95" s="644"/>
      <c r="I95" s="644"/>
    </row>
    <row r="96" spans="1:9" ht="15" customHeight="1">
      <c r="A96" s="749" t="s">
        <v>645</v>
      </c>
      <c r="B96" s="750"/>
      <c r="C96" s="750"/>
      <c r="D96" s="750"/>
      <c r="E96" s="750"/>
      <c r="F96" s="750"/>
      <c r="G96" s="750"/>
      <c r="H96" s="750"/>
      <c r="I96" s="750"/>
    </row>
    <row r="97" spans="1:9">
      <c r="A97" s="643"/>
      <c r="B97" s="652"/>
      <c r="C97" s="652"/>
      <c r="D97" s="652"/>
      <c r="E97" s="652"/>
      <c r="F97" s="652"/>
      <c r="G97" s="652"/>
      <c r="H97" s="652"/>
      <c r="I97" s="652"/>
    </row>
    <row r="98" spans="1:9">
      <c r="A98" s="749" t="s">
        <v>244</v>
      </c>
      <c r="B98" s="749"/>
      <c r="C98" s="749"/>
      <c r="D98" s="749"/>
      <c r="E98" s="749"/>
      <c r="F98" s="749"/>
      <c r="G98" s="749"/>
      <c r="H98" s="749"/>
      <c r="I98" s="749"/>
    </row>
    <row r="99" spans="1:9">
      <c r="A99" s="749" t="s">
        <v>719</v>
      </c>
      <c r="B99" s="749"/>
      <c r="C99" s="749"/>
      <c r="D99" s="749"/>
      <c r="E99" s="749"/>
      <c r="F99" s="749"/>
      <c r="G99" s="749"/>
      <c r="H99" s="749"/>
      <c r="I99" s="749"/>
    </row>
    <row r="100" spans="1:9">
      <c r="A100" s="749" t="s">
        <v>720</v>
      </c>
      <c r="B100" s="749"/>
      <c r="C100" s="749"/>
      <c r="D100" s="749"/>
      <c r="E100" s="749"/>
      <c r="F100" s="749"/>
      <c r="G100" s="749"/>
      <c r="H100" s="749"/>
      <c r="I100" s="749"/>
    </row>
    <row r="101" spans="1:9">
      <c r="A101" s="749" t="s">
        <v>646</v>
      </c>
      <c r="B101" s="749"/>
      <c r="C101" s="749"/>
      <c r="D101" s="749"/>
      <c r="E101" s="749"/>
      <c r="F101" s="749"/>
      <c r="G101" s="749"/>
      <c r="H101" s="749"/>
      <c r="I101" s="749"/>
    </row>
    <row r="102" spans="1:9">
      <c r="A102" s="125"/>
      <c r="B102" s="125"/>
      <c r="C102" s="125"/>
      <c r="D102" s="125"/>
      <c r="E102" s="125"/>
      <c r="F102" s="125"/>
      <c r="G102" s="271"/>
      <c r="H102" s="271"/>
      <c r="I102" s="271"/>
    </row>
    <row r="103" spans="1:9">
      <c r="A103" s="752" t="s">
        <v>483</v>
      </c>
      <c r="B103" s="752"/>
      <c r="C103" s="752"/>
      <c r="D103" s="752"/>
      <c r="E103" s="752"/>
      <c r="F103" s="752"/>
      <c r="G103" s="752"/>
      <c r="H103" s="752"/>
      <c r="I103" s="752"/>
    </row>
    <row r="104" spans="1:9">
      <c r="A104" s="752" t="s">
        <v>484</v>
      </c>
      <c r="B104" s="752"/>
      <c r="C104" s="752"/>
      <c r="D104" s="752"/>
      <c r="E104" s="752"/>
      <c r="F104" s="752"/>
      <c r="G104" s="752"/>
      <c r="H104" s="752"/>
      <c r="I104" s="752"/>
    </row>
    <row r="105" spans="1:9">
      <c r="A105" s="125"/>
      <c r="B105" s="125"/>
      <c r="C105" s="125"/>
      <c r="D105" s="125"/>
      <c r="E105" s="125"/>
      <c r="F105" s="125"/>
      <c r="G105" s="271"/>
      <c r="H105" s="271"/>
      <c r="I105" s="271"/>
    </row>
    <row r="106" spans="1:9">
      <c r="A106" s="125"/>
      <c r="B106" s="125"/>
      <c r="C106" s="125"/>
      <c r="D106" s="125"/>
      <c r="E106" s="125"/>
      <c r="F106" s="125"/>
      <c r="G106" s="271"/>
      <c r="H106" s="271"/>
      <c r="I106" s="271"/>
    </row>
    <row r="107" spans="1:9">
      <c r="A107" s="125"/>
      <c r="B107" s="125"/>
      <c r="C107" s="125"/>
      <c r="D107" s="125"/>
      <c r="E107" s="125"/>
      <c r="F107" s="125"/>
      <c r="G107" s="271"/>
      <c r="H107" s="271"/>
      <c r="I107" s="271"/>
    </row>
    <row r="108" spans="1:9">
      <c r="A108" s="125"/>
      <c r="B108" s="125"/>
      <c r="C108" s="125"/>
      <c r="D108" s="125"/>
      <c r="E108" s="125"/>
      <c r="F108" s="125"/>
      <c r="G108" s="271"/>
      <c r="H108" s="271"/>
      <c r="I108" s="271"/>
    </row>
    <row r="109" spans="1:9">
      <c r="A109" s="125"/>
      <c r="B109" s="125"/>
      <c r="C109" s="125"/>
      <c r="D109" s="125"/>
      <c r="E109" s="125"/>
      <c r="F109" s="125"/>
      <c r="G109" s="271"/>
      <c r="H109" s="271"/>
      <c r="I109" s="271"/>
    </row>
    <row r="110" spans="1:9">
      <c r="A110" s="125"/>
      <c r="B110" s="125"/>
      <c r="C110" s="125"/>
      <c r="D110" s="125"/>
      <c r="E110" s="125"/>
      <c r="F110" s="125"/>
      <c r="G110" s="271"/>
      <c r="H110" s="271"/>
      <c r="I110" s="271"/>
    </row>
    <row r="111" spans="1:9">
      <c r="A111" s="125"/>
      <c r="B111" s="125"/>
      <c r="C111" s="125"/>
      <c r="D111" s="125"/>
      <c r="E111" s="125"/>
      <c r="F111" s="125"/>
      <c r="G111" s="271"/>
      <c r="H111" s="271"/>
      <c r="I111" s="271"/>
    </row>
  </sheetData>
  <mergeCells count="35">
    <mergeCell ref="A103:I103"/>
    <mergeCell ref="A104:I104"/>
    <mergeCell ref="A99:I99"/>
    <mergeCell ref="A100:I100"/>
    <mergeCell ref="A101:I101"/>
    <mergeCell ref="A94:I94"/>
    <mergeCell ref="A96:I96"/>
    <mergeCell ref="A98:I98"/>
    <mergeCell ref="A90:F90"/>
    <mergeCell ref="A91:F91"/>
    <mergeCell ref="A92:F92"/>
    <mergeCell ref="A36:F36"/>
    <mergeCell ref="A48:I48"/>
    <mergeCell ref="A23:F23"/>
    <mergeCell ref="A24:F24"/>
    <mergeCell ref="A26:I26"/>
    <mergeCell ref="A19:A20"/>
    <mergeCell ref="A15:F15"/>
    <mergeCell ref="A17:I17"/>
    <mergeCell ref="A13:A14"/>
    <mergeCell ref="B13:B14"/>
    <mergeCell ref="C13:C14"/>
    <mergeCell ref="D13:D14"/>
    <mergeCell ref="E13:E14"/>
    <mergeCell ref="A7:I7"/>
    <mergeCell ref="B8:B10"/>
    <mergeCell ref="G8:I8"/>
    <mergeCell ref="A1:I1"/>
    <mergeCell ref="A3:I3"/>
    <mergeCell ref="A5:I5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Prihodi</vt:lpstr>
      <vt:lpstr>Rashodi</vt:lpstr>
      <vt:lpstr>Racun financiranja</vt:lpstr>
      <vt:lpstr>razdjel 1</vt:lpstr>
      <vt:lpstr>razdjel 2</vt:lpstr>
      <vt:lpstr>Plan razv 2019 </vt:lpstr>
    </vt:vector>
  </TitlesOfParts>
  <Company>Grad Sinj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Igor Vidalina</cp:lastModifiedBy>
  <cp:lastPrinted>2019-12-30T12:35:30Z</cp:lastPrinted>
  <dcterms:created xsi:type="dcterms:W3CDTF">2015-11-19T10:48:22Z</dcterms:created>
  <dcterms:modified xsi:type="dcterms:W3CDTF">2019-12-30T12:35:38Z</dcterms:modified>
</cp:coreProperties>
</file>