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-sinj\Desktop\CESIJE\"/>
    </mc:Choice>
  </mc:AlternateContent>
  <bookViews>
    <workbookView xWindow="0" yWindow="0" windowWidth="19200" windowHeight="7200"/>
  </bookViews>
  <sheets>
    <sheet name="Naslovna" sheetId="12" r:id="rId1"/>
    <sheet name="Prihodi" sheetId="5" r:id="rId2"/>
    <sheet name="Rashodi" sheetId="6" r:id="rId3"/>
    <sheet name="Funk. klasifikacija" sheetId="18" r:id="rId4"/>
    <sheet name="Racun financiranja" sheetId="7" r:id="rId5"/>
    <sheet name="razdjel 1" sheetId="8" r:id="rId6"/>
    <sheet name="razdjel 2" sheetId="9" r:id="rId7"/>
    <sheet name="razdjel 3" sheetId="14" r:id="rId8"/>
    <sheet name="razdjel 4" sheetId="15" r:id="rId9"/>
    <sheet name="razdjel 5" sheetId="17" r:id="rId10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8" l="1"/>
  <c r="C34" i="18"/>
  <c r="B34" i="18"/>
  <c r="D31" i="18"/>
  <c r="C31" i="18"/>
  <c r="B31" i="18"/>
  <c r="D27" i="18"/>
  <c r="C27" i="18"/>
  <c r="B27" i="18"/>
  <c r="D25" i="18"/>
  <c r="C25" i="18"/>
  <c r="B25" i="18"/>
  <c r="D19" i="18"/>
  <c r="C19" i="18"/>
  <c r="B19" i="18"/>
  <c r="D15" i="18"/>
  <c r="C15" i="18"/>
  <c r="B15" i="18"/>
  <c r="D10" i="18"/>
  <c r="C10" i="18"/>
  <c r="B10" i="18"/>
  <c r="D8" i="18"/>
  <c r="C8" i="18"/>
  <c r="B8" i="18"/>
  <c r="D6" i="18"/>
  <c r="C6" i="18"/>
  <c r="B6" i="18"/>
  <c r="B5" i="18" s="1"/>
  <c r="B3" i="18" s="1"/>
  <c r="F92" i="8"/>
  <c r="E92" i="8"/>
  <c r="G18" i="12"/>
  <c r="F41" i="17"/>
  <c r="E41" i="17"/>
  <c r="D41" i="17"/>
  <c r="D38" i="17"/>
  <c r="D35" i="17" s="1"/>
  <c r="F35" i="17"/>
  <c r="E35" i="17"/>
  <c r="E43" i="6"/>
  <c r="G19" i="12" s="1"/>
  <c r="E7" i="6"/>
  <c r="E5" i="6" s="1"/>
  <c r="D43" i="6"/>
  <c r="F19" i="12" s="1"/>
  <c r="D7" i="6"/>
  <c r="F18" i="12" s="1"/>
  <c r="F340" i="9"/>
  <c r="E340" i="9"/>
  <c r="D340" i="9"/>
  <c r="F334" i="9"/>
  <c r="E334" i="9"/>
  <c r="D334" i="9"/>
  <c r="E11" i="17"/>
  <c r="D11" i="17"/>
  <c r="E140" i="9"/>
  <c r="C48" i="6"/>
  <c r="C43" i="6" s="1"/>
  <c r="E19" i="12" s="1"/>
  <c r="C44" i="6"/>
  <c r="C36" i="6"/>
  <c r="C33" i="6"/>
  <c r="C28" i="6"/>
  <c r="C24" i="6"/>
  <c r="C21" i="6"/>
  <c r="C14" i="6"/>
  <c r="C9" i="6"/>
  <c r="D12" i="14"/>
  <c r="D19" i="14"/>
  <c r="D27" i="14"/>
  <c r="F49" i="14"/>
  <c r="F7" i="14" s="1"/>
  <c r="E49" i="14"/>
  <c r="E7" i="14" s="1"/>
  <c r="D49" i="14"/>
  <c r="F95" i="14"/>
  <c r="E95" i="14"/>
  <c r="D95" i="14"/>
  <c r="F109" i="14"/>
  <c r="E109" i="14"/>
  <c r="D109" i="14"/>
  <c r="F131" i="14"/>
  <c r="E131" i="14"/>
  <c r="D131" i="14"/>
  <c r="F146" i="14"/>
  <c r="E146" i="14"/>
  <c r="D146" i="14"/>
  <c r="F9" i="15"/>
  <c r="F7" i="15" s="1"/>
  <c r="F5" i="15" s="1"/>
  <c r="F4" i="15" s="1"/>
  <c r="E9" i="15"/>
  <c r="E7" i="15" s="1"/>
  <c r="E5" i="15" s="1"/>
  <c r="D12" i="15"/>
  <c r="D9" i="15" s="1"/>
  <c r="F53" i="17"/>
  <c r="E53" i="17"/>
  <c r="D53" i="17"/>
  <c r="F261" i="9"/>
  <c r="E261" i="9"/>
  <c r="D261" i="9"/>
  <c r="F211" i="9"/>
  <c r="E211" i="9"/>
  <c r="D211" i="9"/>
  <c r="F203" i="9"/>
  <c r="E203" i="9"/>
  <c r="D203" i="9"/>
  <c r="F177" i="9"/>
  <c r="E177" i="9"/>
  <c r="D177" i="9"/>
  <c r="F162" i="9"/>
  <c r="E162" i="9"/>
  <c r="D162" i="9"/>
  <c r="F148" i="9"/>
  <c r="E148" i="9"/>
  <c r="D148" i="9"/>
  <c r="F140" i="9"/>
  <c r="D140" i="9"/>
  <c r="F111" i="9"/>
  <c r="E111" i="9"/>
  <c r="D111" i="9"/>
  <c r="D75" i="9"/>
  <c r="D72" i="9" s="1"/>
  <c r="D12" i="9"/>
  <c r="F445" i="8"/>
  <c r="E445" i="8"/>
  <c r="D424" i="8"/>
  <c r="F392" i="8"/>
  <c r="E392" i="8"/>
  <c r="D395" i="8"/>
  <c r="D392" i="8" s="1"/>
  <c r="F372" i="8"/>
  <c r="E372" i="8"/>
  <c r="D380" i="8"/>
  <c r="D375" i="8"/>
  <c r="F362" i="8"/>
  <c r="E362" i="8"/>
  <c r="D365" i="8"/>
  <c r="D362" i="8" s="1"/>
  <c r="F350" i="8"/>
  <c r="E350" i="8"/>
  <c r="D353" i="8"/>
  <c r="D350" i="8" s="1"/>
  <c r="F332" i="8"/>
  <c r="E332" i="8"/>
  <c r="D339" i="8"/>
  <c r="D334" i="8"/>
  <c r="F276" i="8"/>
  <c r="E276" i="8"/>
  <c r="D285" i="8"/>
  <c r="D266" i="8"/>
  <c r="D257" i="8"/>
  <c r="D239" i="8"/>
  <c r="F221" i="8"/>
  <c r="F187" i="8" s="1"/>
  <c r="E221" i="8"/>
  <c r="E187" i="8" s="1"/>
  <c r="D223" i="8"/>
  <c r="D221" i="8" s="1"/>
  <c r="D217" i="8"/>
  <c r="D204" i="8"/>
  <c r="D165" i="8"/>
  <c r="F149" i="8"/>
  <c r="E149" i="8"/>
  <c r="D152" i="8"/>
  <c r="D149" i="8" s="1"/>
  <c r="F140" i="8"/>
  <c r="E140" i="8"/>
  <c r="D140" i="8"/>
  <c r="F119" i="8"/>
  <c r="E119" i="8"/>
  <c r="D136" i="8"/>
  <c r="D127" i="8"/>
  <c r="D122" i="8"/>
  <c r="F106" i="8"/>
  <c r="E106" i="8"/>
  <c r="D109" i="8"/>
  <c r="D106" i="8" s="1"/>
  <c r="D95" i="8"/>
  <c r="D92" i="8" s="1"/>
  <c r="D74" i="8"/>
  <c r="F50" i="8"/>
  <c r="E50" i="8"/>
  <c r="D58" i="8"/>
  <c r="D53" i="8"/>
  <c r="D42" i="8"/>
  <c r="F24" i="8"/>
  <c r="F14" i="8" s="1"/>
  <c r="F12" i="8" s="1"/>
  <c r="E24" i="8"/>
  <c r="E14" i="8" s="1"/>
  <c r="E12" i="8" s="1"/>
  <c r="D19" i="8"/>
  <c r="D5" i="6" l="1"/>
  <c r="D5" i="18"/>
  <c r="D3" i="18" s="1"/>
  <c r="C5" i="18"/>
  <c r="C3" i="18" s="1"/>
  <c r="D332" i="8"/>
  <c r="E301" i="8"/>
  <c r="E360" i="8"/>
  <c r="D57" i="14"/>
  <c r="F48" i="8"/>
  <c r="F117" i="8"/>
  <c r="E117" i="8"/>
  <c r="F301" i="8"/>
  <c r="F360" i="8"/>
  <c r="F8" i="17"/>
  <c r="F6" i="17" s="1"/>
  <c r="E8" i="17"/>
  <c r="E6" i="17" s="1"/>
  <c r="D8" i="17"/>
  <c r="D6" i="17" s="1"/>
  <c r="C7" i="6"/>
  <c r="E18" i="12" s="1"/>
  <c r="D123" i="14"/>
  <c r="F123" i="14"/>
  <c r="E123" i="14"/>
  <c r="E5" i="7"/>
  <c r="D5" i="7"/>
  <c r="F440" i="8"/>
  <c r="F403" i="8" s="1"/>
  <c r="E440" i="8"/>
  <c r="E403" i="8" s="1"/>
  <c r="D254" i="8"/>
  <c r="F128" i="14"/>
  <c r="E128" i="14"/>
  <c r="C87" i="14"/>
  <c r="E22" i="9"/>
  <c r="E328" i="9"/>
  <c r="F322" i="9"/>
  <c r="D322" i="9"/>
  <c r="D313" i="9"/>
  <c r="D310" i="9" s="1"/>
  <c r="D293" i="9"/>
  <c r="D275" i="9"/>
  <c r="D197" i="9"/>
  <c r="E185" i="9"/>
  <c r="F74" i="14"/>
  <c r="F71" i="14" s="1"/>
  <c r="F57" i="14" s="1"/>
  <c r="F143" i="14"/>
  <c r="E143" i="14"/>
  <c r="F316" i="9"/>
  <c r="E316" i="9"/>
  <c r="E65" i="14"/>
  <c r="E57" i="14" s="1"/>
  <c r="E382" i="9"/>
  <c r="F358" i="9"/>
  <c r="F328" i="9"/>
  <c r="E322" i="9"/>
  <c r="F200" i="9"/>
  <c r="E200" i="9"/>
  <c r="E194" i="9"/>
  <c r="E191" i="9" s="1"/>
  <c r="F194" i="9"/>
  <c r="F191" i="9" s="1"/>
  <c r="F185" i="9"/>
  <c r="E134" i="9"/>
  <c r="E91" i="9"/>
  <c r="E70" i="9" s="1"/>
  <c r="F91" i="9"/>
  <c r="F70" i="9" s="1"/>
  <c r="E16" i="9"/>
  <c r="F16" i="9"/>
  <c r="F7" i="9" s="1"/>
  <c r="F103" i="9"/>
  <c r="E103" i="9"/>
  <c r="D123" i="9"/>
  <c r="D120" i="9" s="1"/>
  <c r="F127" i="9" l="1"/>
  <c r="D127" i="9"/>
  <c r="D126" i="9" s="1"/>
  <c r="E127" i="9"/>
  <c r="E4" i="17"/>
  <c r="C5" i="6"/>
  <c r="D4" i="17"/>
  <c r="F4" i="17"/>
  <c r="F5" i="14"/>
  <c r="F4" i="14" s="1"/>
  <c r="F126" i="9"/>
  <c r="E126" i="9"/>
  <c r="F5" i="9"/>
  <c r="E5" i="14"/>
  <c r="E4" i="14" s="1"/>
  <c r="E7" i="9"/>
  <c r="E5" i="9" s="1"/>
  <c r="F263" i="8"/>
  <c r="E263" i="8"/>
  <c r="E261" i="8" s="1"/>
  <c r="E71" i="8"/>
  <c r="E48" i="8" s="1"/>
  <c r="D16" i="8"/>
  <c r="D26" i="15"/>
  <c r="D23" i="15" s="1"/>
  <c r="D7" i="15" s="1"/>
  <c r="D5" i="15" s="1"/>
  <c r="D24" i="14"/>
  <c r="D16" i="14"/>
  <c r="D9" i="14"/>
  <c r="E38" i="5"/>
  <c r="G17" i="12" s="1"/>
  <c r="D38" i="5"/>
  <c r="F17" i="12" s="1"/>
  <c r="E7" i="5"/>
  <c r="G16" i="12" s="1"/>
  <c r="D7" i="5"/>
  <c r="F16" i="12" s="1"/>
  <c r="D108" i="9"/>
  <c r="D105" i="9" s="1"/>
  <c r="D103" i="9" s="1"/>
  <c r="D94" i="9"/>
  <c r="D91" i="9" s="1"/>
  <c r="D67" i="9"/>
  <c r="D64" i="9" s="1"/>
  <c r="D61" i="9"/>
  <c r="D58" i="9" s="1"/>
  <c r="D55" i="9"/>
  <c r="D52" i="9" s="1"/>
  <c r="D49" i="9"/>
  <c r="D46" i="9" s="1"/>
  <c r="D43" i="9"/>
  <c r="D40" i="9" s="1"/>
  <c r="D37" i="9"/>
  <c r="D34" i="9" s="1"/>
  <c r="D31" i="9"/>
  <c r="D28" i="9" s="1"/>
  <c r="D25" i="9"/>
  <c r="D22" i="9" s="1"/>
  <c r="D19" i="9"/>
  <c r="D16" i="9" s="1"/>
  <c r="D9" i="9"/>
  <c r="D450" i="8"/>
  <c r="D447" i="8" s="1"/>
  <c r="D445" i="8" s="1"/>
  <c r="D442" i="8"/>
  <c r="D440" i="8" s="1"/>
  <c r="D431" i="8"/>
  <c r="D428" i="8" s="1"/>
  <c r="D421" i="8"/>
  <c r="D418" i="8"/>
  <c r="D416" i="8" s="1"/>
  <c r="D413" i="8"/>
  <c r="D410" i="8" s="1"/>
  <c r="D407" i="8"/>
  <c r="D405" i="8" s="1"/>
  <c r="D389" i="8"/>
  <c r="D386" i="8"/>
  <c r="D329" i="8"/>
  <c r="D326" i="8" s="1"/>
  <c r="D317" i="8"/>
  <c r="D315" i="8" s="1"/>
  <c r="D309" i="8"/>
  <c r="D306" i="8"/>
  <c r="D303" i="8" s="1"/>
  <c r="D292" i="8"/>
  <c r="D289" i="8" s="1"/>
  <c r="D282" i="8"/>
  <c r="D279" i="8"/>
  <c r="D273" i="8"/>
  <c r="D270" i="8" s="1"/>
  <c r="D263" i="8"/>
  <c r="D236" i="8"/>
  <c r="D214" i="8"/>
  <c r="D201" i="8"/>
  <c r="D198" i="8"/>
  <c r="D195" i="8" s="1"/>
  <c r="D184" i="8"/>
  <c r="D181" i="8" s="1"/>
  <c r="D172" i="8"/>
  <c r="D169" i="8" s="1"/>
  <c r="D162" i="8"/>
  <c r="D133" i="8"/>
  <c r="D119" i="8" s="1"/>
  <c r="D89" i="8"/>
  <c r="D86" i="8" s="1"/>
  <c r="D71" i="8"/>
  <c r="D65" i="8"/>
  <c r="D50" i="8" s="1"/>
  <c r="D39" i="8"/>
  <c r="D36" i="8"/>
  <c r="D33" i="8" s="1"/>
  <c r="D30" i="8"/>
  <c r="D27" i="8"/>
  <c r="F46" i="8" l="1"/>
  <c r="F11" i="8" s="1"/>
  <c r="F261" i="8"/>
  <c r="D261" i="8"/>
  <c r="D7" i="14"/>
  <c r="D5" i="14"/>
  <c r="D4" i="14" s="1"/>
  <c r="D70" i="9"/>
  <c r="F4" i="9"/>
  <c r="D24" i="8"/>
  <c r="D48" i="8"/>
  <c r="D301" i="8"/>
  <c r="D372" i="8"/>
  <c r="D360" i="8" s="1"/>
  <c r="D403" i="8"/>
  <c r="D187" i="8"/>
  <c r="D14" i="8"/>
  <c r="D12" i="8" s="1"/>
  <c r="D117" i="8"/>
  <c r="D276" i="8"/>
  <c r="E46" i="8"/>
  <c r="E11" i="8" s="1"/>
  <c r="E5" i="5"/>
  <c r="E4" i="9"/>
  <c r="D5" i="5"/>
  <c r="D7" i="9"/>
  <c r="E4" i="15"/>
  <c r="C9" i="5"/>
  <c r="C14" i="5"/>
  <c r="C21" i="5"/>
  <c r="C26" i="5"/>
  <c r="C31" i="5"/>
  <c r="C35" i="5"/>
  <c r="C38" i="5"/>
  <c r="E17" i="12" s="1"/>
  <c r="D5" i="9" l="1"/>
  <c r="D4" i="9" s="1"/>
  <c r="D46" i="8"/>
  <c r="D11" i="8" s="1"/>
  <c r="D4" i="15"/>
  <c r="C7" i="5"/>
  <c r="C5" i="5" l="1"/>
  <c r="E16" i="12"/>
  <c r="C7" i="7" l="1"/>
  <c r="C5" i="7" l="1"/>
</calcChain>
</file>

<file path=xl/sharedStrings.xml><?xml version="1.0" encoding="utf-8"?>
<sst xmlns="http://schemas.openxmlformats.org/spreadsheetml/2006/main" count="1685" uniqueCount="725">
  <si>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</si>
  <si>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</si>
  <si>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</si>
  <si>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</si>
  <si>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</si>
  <si>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</si>
  <si>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</si>
  <si>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</si>
  <si>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</si>
  <si>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</si>
  <si>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</si>
  <si>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</si>
  <si>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</si>
  <si>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</si>
  <si>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</si>
  <si>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</si>
  <si>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</si>
  <si>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</si>
  <si>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</si>
  <si>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</si>
  <si>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</si>
  <si>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GLAVA 1</t>
  </si>
  <si>
    <t>GRADSKA UPRAVA</t>
  </si>
  <si>
    <t xml:space="preserve">PROGRAM </t>
  </si>
  <si>
    <t>UPRAVLJANJE I ADMINISTRACIJA</t>
  </si>
  <si>
    <t>AKTIVNOST</t>
  </si>
  <si>
    <t>Rashodi za zaposlene</t>
  </si>
  <si>
    <t>Plaće</t>
  </si>
  <si>
    <t>Ostali rashodi za zaposlene</t>
  </si>
  <si>
    <t xml:space="preserve">Doprinosi na plaće </t>
  </si>
  <si>
    <t>Materijalni rashodi</t>
  </si>
  <si>
    <t>Naknade troškova zaposlenima</t>
  </si>
  <si>
    <t>Rashodi za materijal i energiju</t>
  </si>
  <si>
    <t>Rashodi za usluge</t>
  </si>
  <si>
    <t>Ostali nespomenuti rashodi</t>
  </si>
  <si>
    <t>Ostali nespomenuti rashodi poslovanja</t>
  </si>
  <si>
    <t>Financijski rashodi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</si>
  <si>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</si>
  <si>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</si>
  <si>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</si>
  <si>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</si>
  <si>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</si>
  <si>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</si>
  <si>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</si>
  <si>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</si>
  <si>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</si>
  <si>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</si>
  <si>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</si>
  <si>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</si>
  <si>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</si>
  <si>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</si>
  <si>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</si>
  <si>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</si>
  <si>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</si>
  <si>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</si>
  <si>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</si>
  <si>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</si>
  <si>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</si>
  <si>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</si>
  <si>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</si>
  <si>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</si>
  <si>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</si>
  <si>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</si>
  <si>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</si>
  <si>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</si>
  <si>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</si>
  <si>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</si>
  <si>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</si>
  <si>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</si>
  <si>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</si>
  <si>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</si>
  <si>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</si>
  <si>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</si>
  <si>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</si>
  <si>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</si>
  <si>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</si>
  <si>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</si>
  <si>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</si>
  <si>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</si>
  <si>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</si>
  <si>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</si>
  <si>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</si>
  <si>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</si>
  <si>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</si>
  <si>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</si>
  <si>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</si>
  <si>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</si>
  <si>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</si>
  <si>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</si>
  <si>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</si>
  <si>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</si>
  <si>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</si>
  <si>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</si>
  <si>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</si>
  <si>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</si>
  <si>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</si>
  <si>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</si>
  <si>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</si>
  <si>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</si>
  <si>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</si>
  <si>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</si>
  <si>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</si>
  <si>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</si>
  <si>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</si>
  <si>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</si>
  <si>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</si>
  <si>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</si>
  <si>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</si>
  <si>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</si>
  <si>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</si>
  <si>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</si>
  <si>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</si>
  <si>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</si>
  <si>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</si>
  <si>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</si>
  <si>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</si>
  <si>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</si>
  <si>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</si>
  <si>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</si>
  <si>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</si>
  <si>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</si>
  <si>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</si>
  <si>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</si>
  <si>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Održavanje groblja</t>
  </si>
  <si>
    <t>ZAJEDNIČKI RASHODI U FUNKCIJI ODRŽAVANJA KOMUNALNE INFRASTRUKTURE</t>
  </si>
  <si>
    <t>A101001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</si>
  <si>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</si>
  <si>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</si>
  <si>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</si>
  <si>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</si>
  <si>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</si>
  <si>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>K101103</t>
  </si>
  <si>
    <t xml:space="preserve">Rashodi za nabavu proizvodne dugotrajne imovine </t>
  </si>
  <si>
    <t>2010</t>
  </si>
  <si>
    <t>RAZVITAK GOSPODARSTVA I IZGRADNJA KAPITALNIH OBJEKATA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</si>
  <si>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</si>
  <si>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</si>
  <si>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</si>
  <si>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</si>
  <si>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</si>
  <si>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</si>
  <si>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</si>
  <si>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</si>
  <si>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</si>
  <si>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</si>
  <si>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Izgradnja nogostupa  Put Pavića</t>
  </si>
  <si>
    <t>Izrada prostornih planova</t>
  </si>
  <si>
    <t>Ostala nematerijalna proizvedena imovina</t>
  </si>
  <si>
    <t>Rashodi za nabavu dugotrajne proizvedene imovine</t>
  </si>
  <si>
    <t>Uređenje prostora "Aerodroma"</t>
  </si>
  <si>
    <t>Nematerijalna proizvedena imovina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</si>
  <si>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</si>
  <si>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</si>
  <si>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</si>
  <si>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</si>
  <si>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</si>
  <si>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</si>
  <si>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</si>
  <si>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</si>
  <si>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</si>
  <si>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</si>
  <si>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</si>
  <si>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</si>
  <si>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</si>
  <si>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</si>
  <si>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</si>
  <si>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</si>
  <si>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</si>
  <si>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</si>
  <si>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</si>
  <si>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</si>
  <si>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</si>
  <si>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</si>
  <si>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</si>
  <si>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</si>
  <si>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</si>
  <si>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</si>
  <si>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</si>
  <si>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</si>
  <si>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</si>
  <si>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</si>
  <si>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</si>
  <si>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</si>
  <si>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</si>
  <si>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</si>
  <si>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</si>
  <si>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</si>
  <si>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</si>
  <si>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</si>
  <si>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 xml:space="preserve">Izvanredni rashodi </t>
  </si>
  <si>
    <t>K 100101</t>
  </si>
  <si>
    <t>A100103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</si>
  <si>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</si>
  <si>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</si>
  <si>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</si>
  <si>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</si>
  <si>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</si>
  <si>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</si>
  <si>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</si>
  <si>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</si>
  <si>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</si>
  <si>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</si>
  <si>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</si>
  <si>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</si>
  <si>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>Priprema projekata za sufinanciranje izgradnje integriranog sustava odvodnje i strukturnih fondova EU</t>
  </si>
  <si>
    <t>A100304</t>
  </si>
  <si>
    <t>A100404</t>
  </si>
  <si>
    <t>33</t>
  </si>
  <si>
    <t>34</t>
  </si>
  <si>
    <t>38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</si>
  <si>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</si>
  <si>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</si>
  <si>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</si>
  <si>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</si>
  <si>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</si>
  <si>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Rashodi za nabavu proizvedene dug. imovine</t>
  </si>
  <si>
    <t>Financiranje javne vatrogasne postrojbe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</si>
  <si>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</si>
  <si>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</si>
  <si>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</si>
  <si>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</si>
  <si>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</si>
  <si>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</si>
  <si>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</si>
  <si>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</si>
  <si>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</si>
  <si>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</si>
  <si>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</si>
  <si>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</si>
  <si>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</si>
  <si>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</si>
  <si>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</si>
  <si>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</si>
  <si>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</si>
  <si>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</si>
  <si>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</si>
  <si>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</si>
  <si>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</si>
  <si>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</si>
  <si>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</si>
  <si>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23</t>
  </si>
  <si>
    <t>24</t>
  </si>
  <si>
    <t>51</t>
  </si>
  <si>
    <t>53</t>
  </si>
  <si>
    <t>54</t>
  </si>
  <si>
    <t>Pomoći proračunskim korisnicima iz proračuna koji im nije nadležan</t>
  </si>
  <si>
    <t>Pomoći temeljem prijenosa EU sredstava</t>
  </si>
  <si>
    <t>A100306</t>
  </si>
  <si>
    <t>A100307</t>
  </si>
  <si>
    <t>Financiranje troškova korištenja školske športske dvorane</t>
  </si>
  <si>
    <t>A100605</t>
  </si>
  <si>
    <t>A100703</t>
  </si>
  <si>
    <t xml:space="preserve">Tekuće donacije </t>
  </si>
  <si>
    <t>Subvencije trgovačkim društvima, poljoprivrednicima i obrtnicima izvan javnog sektora</t>
  </si>
  <si>
    <t>Pomoći dane u inozemstvo i unutar općeg 
proračuna</t>
  </si>
  <si>
    <t>Tekuće pomoći izravnanja za decentralizirane funkcije</t>
  </si>
  <si>
    <t>LAG Cetinska krajina</t>
  </si>
  <si>
    <t>A100303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</si>
  <si>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</si>
  <si>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</si>
  <si>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</si>
  <si>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</si>
  <si>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</si>
  <si>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Rashodi za nabavku proizvodne dugotrajne imovine </t>
  </si>
  <si>
    <t xml:space="preserve">   A100305</t>
  </si>
  <si>
    <t xml:space="preserve">    AKTIVNOST</t>
  </si>
  <si>
    <t>27</t>
  </si>
  <si>
    <t>28</t>
  </si>
  <si>
    <t>55</t>
  </si>
  <si>
    <t>A100503</t>
  </si>
  <si>
    <t>Pomoći dane u inozemstvu i unutar opće države</t>
  </si>
  <si>
    <t>56</t>
  </si>
  <si>
    <t xml:space="preserve">        Članak 1.</t>
  </si>
  <si>
    <t>Ostala nematerijalna imovina</t>
  </si>
  <si>
    <t>PRIPREMA PROJEKATA ZA FINANCIRANJE IZ FONDOVA EU</t>
  </si>
  <si>
    <t>K101301</t>
  </si>
  <si>
    <t>Tekući rashodi za financiranje projekata iz fondova EU</t>
  </si>
  <si>
    <t>Sufinanciranje nabavke knjiga za učenike srednjih škola</t>
  </si>
  <si>
    <t>Pomoć socijalno ugroženim obiteljima (jednokratne pomoći i ostale naknade)</t>
  </si>
  <si>
    <t>SUSTAV CIVILNE ZAŠTITE</t>
  </si>
  <si>
    <t>A100504</t>
  </si>
  <si>
    <t>Rashodi za nabavu neproizvedene dugotrajne imovine</t>
  </si>
  <si>
    <t>Materijalna imovina, prirodno bogatsvo - zemljište</t>
  </si>
  <si>
    <t>60</t>
  </si>
  <si>
    <t>A100606</t>
  </si>
  <si>
    <t>A100410</t>
  </si>
  <si>
    <t>Rashodi za redovno poslovanje Gradske športske dvorane</t>
  </si>
  <si>
    <t>Rashodi za nabavu proizvedene dug.
imovine</t>
  </si>
  <si>
    <t>Proširenje groblja u Turjacima</t>
  </si>
  <si>
    <t>Rashodi za nabavu proizvedene dugotrajne impovine</t>
  </si>
  <si>
    <t>Vodoopskrba Zelovski plato - projektna dokumentacija</t>
  </si>
  <si>
    <t xml:space="preserve">Izgradnja nogostupa od Zorke Macana do spomenika Radošić Gornji </t>
  </si>
  <si>
    <t>Pomoći unutar općeg proračuna</t>
  </si>
  <si>
    <t>39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</si>
  <si>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</si>
  <si>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</si>
  <si>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Donacije za znanost i obrazovanje</t>
  </si>
  <si>
    <t>Naknade za novorođenu djecu</t>
  </si>
  <si>
    <t>Potpore za rad udruga iz Domovinskog rata i udruga socijalne skrbi</t>
  </si>
  <si>
    <t>Civilna zaštita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</si>
  <si>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</si>
  <si>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</si>
  <si>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</si>
  <si>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GIS Grada Sinja</t>
  </si>
  <si>
    <t>Izgradnja nogostupa u Glavicama od Dolića do rakrižja Vučić - Labrovići</t>
  </si>
  <si>
    <t>A100607</t>
  </si>
  <si>
    <t>Javni radovi</t>
  </si>
  <si>
    <t>Članak 2.</t>
  </si>
  <si>
    <t>Nabavka urbane opreme</t>
  </si>
  <si>
    <t xml:space="preserve"> </t>
  </si>
  <si>
    <t>Tekuće donacije - pojačane mjere zaštite  u ljetnom periodu</t>
  </si>
  <si>
    <t>Izrada ograde oko Sinjskog Aerodroma</t>
  </si>
  <si>
    <t xml:space="preserve">Kulturne manifestacije - Dani Alke i Velike Gospe, Advent u Sinju i ostale manifestacije </t>
  </si>
  <si>
    <t>Športska zajednica Grada Sinja - za upravljanje i održavanje športskih objekata</t>
  </si>
  <si>
    <t>14</t>
  </si>
  <si>
    <t>44</t>
  </si>
  <si>
    <t>59</t>
  </si>
  <si>
    <t>62</t>
  </si>
  <si>
    <t>Održavanje javne rasvjete</t>
  </si>
  <si>
    <t>Održavanje čistoće javnih površina</t>
  </si>
  <si>
    <t>Održavanje javnih zelenih površina</t>
  </si>
  <si>
    <t>A100408</t>
  </si>
  <si>
    <t>Uređenje Doma kulture u Brnazama</t>
  </si>
  <si>
    <t>Materijalni rashhodi</t>
  </si>
  <si>
    <t>Materijlani rashodi</t>
  </si>
  <si>
    <t>Financiranje redovne djelatnosti-DV "Bili Cvitak" Sinj</t>
  </si>
  <si>
    <t>132</t>
  </si>
  <si>
    <t>Kapitalna pomoć</t>
  </si>
  <si>
    <t xml:space="preserve">Postrojenja i oprema </t>
  </si>
  <si>
    <t>C</t>
  </si>
  <si>
    <t>K101303</t>
  </si>
  <si>
    <t>Razvojna Strategija Grada Sinja</t>
  </si>
  <si>
    <t>Uređenje i proširenje nerazvrstane ceste na Poljakovoj glavici</t>
  </si>
  <si>
    <t>15</t>
  </si>
  <si>
    <t>43</t>
  </si>
  <si>
    <t>50</t>
  </si>
  <si>
    <t>52</t>
  </si>
  <si>
    <t>Višak / manjak + neto financiranje (A-B+C)</t>
  </si>
  <si>
    <t>D</t>
  </si>
  <si>
    <t>AKTIVNOSTI</t>
  </si>
  <si>
    <t>Održavanje građevina, uređaja i predmeta javne namjene</t>
  </si>
  <si>
    <t>Dezinsekcija i deratizacija javnih površina</t>
  </si>
  <si>
    <t>Veterinarsko - higijeničarski poslovi</t>
  </si>
  <si>
    <t>Donacije od pravnih i fizičkih osoba izvan općeg proračuna</t>
  </si>
  <si>
    <t>Savez školskih športskih društava Grada Sinja i  Cetinske krajine</t>
  </si>
  <si>
    <t xml:space="preserve">Naknade troškova zaposlenima </t>
  </si>
  <si>
    <t>Savjet mladih</t>
  </si>
  <si>
    <t>Izgradnja nogostupa u Bajagiću</t>
  </si>
  <si>
    <t>Rahodi za usluge</t>
  </si>
  <si>
    <t>Izrada projektne dokumentacije za proširenje groblja "Šibenica" u Glavicama</t>
  </si>
  <si>
    <t>A100409</t>
  </si>
  <si>
    <t>57</t>
  </si>
  <si>
    <t>58</t>
  </si>
  <si>
    <t>128</t>
  </si>
  <si>
    <t>Uređenje dječjeg igrališta uz P.Š. Karakašica</t>
  </si>
  <si>
    <t>Izgradnja velikog igrališta sa umjetnom travom uz gradski stadion NK Junak s uređenjem popratnih objekata</t>
  </si>
  <si>
    <t>A101002</t>
  </si>
  <si>
    <t>Kazna, penali i naknade štete</t>
  </si>
  <si>
    <t xml:space="preserve">Održavanje javnih površina na kojima nije dopušten promet motornim vozilima </t>
  </si>
  <si>
    <t>K101304</t>
  </si>
  <si>
    <t>Uređenje prostora za potrebe Dječjeg vrtića u Crkvi u Brnazama</t>
  </si>
  <si>
    <t>Održavanje športskih objekata i igrališta</t>
  </si>
  <si>
    <t xml:space="preserve">Uređenje ulice 72. bojne Vojne policije </t>
  </si>
  <si>
    <t>Uređenje prostora na Bazani prema usvojenom  urbanističko - arhitektonskom rješenju (oko četiri najstarije zgrade)</t>
  </si>
  <si>
    <t>Sufinanciranje projekta izgradnje semafora na raskrižju Ulica M.Buljana (LC67040) I Put Ferate</t>
  </si>
  <si>
    <t>Izrada izvedbenog projekta za zahvat izvanrednog održavanja državne ceste DC1 kroz grad Sinj,  (Splitska ulica), duljine 580 m“</t>
  </si>
  <si>
    <t>Rashodi za nabavu neprizvedene dugotrajne imovine</t>
  </si>
  <si>
    <t>Nematerijalna imovina</t>
  </si>
  <si>
    <t>Prijevozna sredstva</t>
  </si>
  <si>
    <t>A100203</t>
  </si>
  <si>
    <t>Novčana pomoć roditeljima djece koji su ostvarili pravo na upis u dječji vrtić, ali nisu mogli biti upisani zbog popunjenosti kapaciteta</t>
  </si>
  <si>
    <t>Naknade građanima i kućanstvim u novcu</t>
  </si>
  <si>
    <t>Naknada za smanjenje količine miješanog komunalnog otpada po Rješenju Fonda</t>
  </si>
  <si>
    <t>Izrada dokumentacije za projektno rješenje ceste od Doma zdravlja do Ulice 126. brigade</t>
  </si>
  <si>
    <t>Sanacija malog igrališta sa umjetnom travom uz NK Glavice</t>
  </si>
  <si>
    <t>Izrada projektne dokumentacije za poljoprivredno inovacijski centar na Štaliji</t>
  </si>
  <si>
    <t>Proračun 2022.g.</t>
  </si>
  <si>
    <t>Projekcija 2023.</t>
  </si>
  <si>
    <t>Projekcija 2024.</t>
  </si>
  <si>
    <t>Proračun 2022.</t>
  </si>
  <si>
    <t xml:space="preserve">Ukupan donos viška koji će se rasporediti u 2022.g.
</t>
  </si>
  <si>
    <t>Prihodi i rashodi, te primici i izdaci po ekonomskoj klasifikaciji, utvrđuju se u Računu prihoda i rashoda i Računu financiranja za 2022.g, kako slijedi:</t>
  </si>
  <si>
    <t>Ovaj Proračun objavit će se u Službenom glasniku Grada Sinja, a stupa na snagu 01.01.2022.g.</t>
  </si>
  <si>
    <t xml:space="preserve">Gospodarenja otpadom </t>
  </si>
  <si>
    <t>Izgradnja nogostupa sa biciklističkom stazom i javnom rasvjetom - nastavak do Aerodroma</t>
  </si>
  <si>
    <t>Rekonstrukcija ceste s nogostupom od škole do Masnića u Glavicama</t>
  </si>
  <si>
    <t>Projektiranje i izgradnja rasvjete glavnog nogometnog terena NK Junak</t>
  </si>
  <si>
    <t>Family Point igralište</t>
  </si>
  <si>
    <t>Izgradnja dječjeg vrtića u Glavicama</t>
  </si>
  <si>
    <t>Izgradnja dječjeg vrtića u Karakašici</t>
  </si>
  <si>
    <t xml:space="preserve">Opremanje dječjeg igrališta u dječjem vrtiću Bili cvitak - EU </t>
  </si>
  <si>
    <t>Zajedno za djecu Sinja - EU</t>
  </si>
  <si>
    <t>Mala sinjska priča - EU</t>
  </si>
  <si>
    <t>Izrada projektne dokumentacije za uređenje ceste Lumbinov most Miljenka Buljana (uređenje ceste, nogostup, javna rasvjeta)</t>
  </si>
  <si>
    <t>Uređenje ceste od Prečistača Šabić -Marić</t>
  </si>
  <si>
    <t>Popločavanje ulice A.K.Miošića (Rekonstrukcija Ulica u sklopu Urbanističke cjeline Sinj)</t>
  </si>
  <si>
    <t>Projekt sanacije ulice Put Petrovca (Urbanistička cjelina Sinj)</t>
  </si>
  <si>
    <t>Rekonstrukcija ceste i mosta u Lučanima preko Vojskove (NC Odvojak Smoljići - Žigići) - investicija u suradnji sa Hrvatskim vodama</t>
  </si>
  <si>
    <t>Pomoć zdravstvenim institucijama</t>
  </si>
  <si>
    <t>RAZDJEL 2. UPRAVNI ODJEL ZA KOMUNALNI SUSTAV</t>
  </si>
  <si>
    <t xml:space="preserve">Sustav energetske učinkovitosti na objektima u vlasništvu Grada - fotonaponske </t>
  </si>
  <si>
    <t>K101305</t>
  </si>
  <si>
    <t>Izrada projektne dokumentacije za projekt "difuznog - poduzetničkog inkubatora"</t>
  </si>
  <si>
    <t>GOSPODARANJE GRADSKOM IMOVINOM</t>
  </si>
  <si>
    <t>Rashodi za nabavu neproizvedene 
dugotrajne imovine</t>
  </si>
  <si>
    <t>A101003</t>
  </si>
  <si>
    <t>Rashodi za nabavu proizvedene
 dugotrajne imovine</t>
  </si>
  <si>
    <t>Strategije i planovi razvoja upravljanja imovinom</t>
  </si>
  <si>
    <t>Gospodarenje poslovnim i stambenim prostorima</t>
  </si>
  <si>
    <t>PROGRAM IZGRADNJE OBJEKATA I UREĐAJA KOMUNALNE INFRASTRUKTURE</t>
  </si>
  <si>
    <t>Izgradnja groblja u naselju Jasensko</t>
  </si>
  <si>
    <t>Izgradnja nogostupa Šuća - Privija</t>
  </si>
  <si>
    <t>Izrada projektne dokumentacije uređenja Ulice 126. brigade do Pazara</t>
  </si>
  <si>
    <t xml:space="preserve">Izrada projektne dokumentacije za tribinu i popratne sadržaje na Športskom centru "Ivica Poljak- Sokol i Andrija Alčić" </t>
  </si>
  <si>
    <t>Uređenje ulaza u Grad - Matića ulica</t>
  </si>
  <si>
    <t>RAZDJEL 4. UPRAVNI ODJEL ZA FINANCIJE</t>
  </si>
  <si>
    <t>JAVNA UPRAVA I ADMINISTRACIJA</t>
  </si>
  <si>
    <t>A100101</t>
  </si>
  <si>
    <t>Rashodi za materijal</t>
  </si>
  <si>
    <t>A100411</t>
  </si>
  <si>
    <t>Parking poduzeće Kamičak d.o.o - za upravljanje parkiralištima i športskim objektim</t>
  </si>
  <si>
    <t>PROVEDBA I UPRAVLJANJE EU PROJEKTA - OBNOVA KULTURNE BAŠTINE "SINJ U SRIDU"</t>
  </si>
  <si>
    <t>Uređenje igrališta kod kina -Š.C " Mladen Pavić Kembo"</t>
  </si>
  <si>
    <t>Projekt pripreme projektno tehničke dokumentacije i studije izvodljivosti za ulaganja u projekte javne turističke infrastrukture (Štale, Hipodrom, Alkarska staza..)</t>
  </si>
  <si>
    <t>Opremanje lapidarija uz zgradu Palacine i
 sanancija pripadajućeg zida</t>
  </si>
  <si>
    <t>Promotivne aktivnosti radi realizacije prokazatelja projekta "Sinj u sridu"</t>
  </si>
  <si>
    <t>Izgradnja sabirne ulice  u Ex vojarni Ivaniša Nelipića</t>
  </si>
  <si>
    <t xml:space="preserve">Rashodi za nabavu proizvedene dugotrajne imovine </t>
  </si>
  <si>
    <t>Rješavanje imovnsko - pravnih odnosa za 
otkup zemljišta za realizaciju projekata</t>
  </si>
  <si>
    <t>Katastarska izmjera nerazvrstanih cesta-baza nerazvrstanih cesta</t>
  </si>
  <si>
    <t>Prostorno planiranje: studije, podloge i
ostala popratna dokumentacija</t>
  </si>
  <si>
    <t>Odvjetničke usluge u zastupanju Grada</t>
  </si>
  <si>
    <t>4</t>
  </si>
  <si>
    <t>5</t>
  </si>
  <si>
    <t>7</t>
  </si>
  <si>
    <t>8</t>
  </si>
  <si>
    <t>9</t>
  </si>
  <si>
    <t>12</t>
  </si>
  <si>
    <t>13</t>
  </si>
  <si>
    <t>42</t>
  </si>
  <si>
    <t>46</t>
  </si>
  <si>
    <t>47</t>
  </si>
  <si>
    <t>61</t>
  </si>
  <si>
    <t>64</t>
  </si>
  <si>
    <t>66</t>
  </si>
  <si>
    <t>123</t>
  </si>
  <si>
    <t>124</t>
  </si>
  <si>
    <t>125</t>
  </si>
  <si>
    <t>126</t>
  </si>
  <si>
    <t>127</t>
  </si>
  <si>
    <t>194</t>
  </si>
  <si>
    <t>216</t>
  </si>
  <si>
    <t xml:space="preserve">Gradska galerija - Sikirica </t>
  </si>
  <si>
    <t>Uređenje šetnica u Lučanima od Bana do Bilih vrila i kupališta Bubalo na Sutini</t>
  </si>
  <si>
    <t>Izrada projektne dokumentacije za športske prostore na športskom centru "Ivica Poljak - Sokol i Andrija Alčić" za ragbi klub</t>
  </si>
  <si>
    <t xml:space="preserve">Organizacija konjičkih športova </t>
  </si>
  <si>
    <t>RAZVITAK GOSPODARSTVA</t>
  </si>
  <si>
    <t>Uređenje dječjeg igrališta u Vučkovića</t>
  </si>
  <si>
    <t>Uređenje prostora Gospodske kuće za zgradu Gradske uprave</t>
  </si>
  <si>
    <t>Projekt " SINJSKA RERA"</t>
  </si>
  <si>
    <t>Knjige, umjetnička djela i ostale izložbene
 vrijednosti</t>
  </si>
  <si>
    <t xml:space="preserve">Kupnja nekretnina od interesa za Grad Sinj
</t>
  </si>
  <si>
    <r>
      <t xml:space="preserve">
Rashodi i izdaci Proračuna u iznosu od 123.700.000,00 </t>
    </r>
    <r>
      <rPr>
        <sz val="11"/>
        <rFont val="Arial"/>
        <family val="2"/>
        <charset val="238"/>
      </rPr>
      <t>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</si>
  <si>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Preprojektiranje istočne tribine NK Junak u tribinu i sportske dvorane</t>
  </si>
  <si>
    <t>Uređenje aktivnih bunara na području Grada Sinja</t>
  </si>
  <si>
    <t xml:space="preserve">Projektiranje odvodnje u ul. Put Piketa, Ćosin potok, Put Šušnjevače, naselje Luka i Karajkova lokva </t>
  </si>
  <si>
    <t>Predsjednik Gradskog vijeća:</t>
  </si>
  <si>
    <t xml:space="preserve">           Petar Župić</t>
  </si>
  <si>
    <t>A100102</t>
  </si>
  <si>
    <t>K100201</t>
  </si>
  <si>
    <t>K100202</t>
  </si>
  <si>
    <t>K100203</t>
  </si>
  <si>
    <t>Postrojenje i oprema</t>
  </si>
  <si>
    <t>A100807</t>
  </si>
  <si>
    <t>A101004</t>
  </si>
  <si>
    <t>A101005</t>
  </si>
  <si>
    <t>A101006</t>
  </si>
  <si>
    <t>A101007</t>
  </si>
  <si>
    <t>A101008</t>
  </si>
  <si>
    <t>A101009</t>
  </si>
  <si>
    <t>A101010</t>
  </si>
  <si>
    <t>A101101</t>
  </si>
  <si>
    <t>A101102</t>
  </si>
  <si>
    <t>1013</t>
  </si>
  <si>
    <t>K101306</t>
  </si>
  <si>
    <t>K101307</t>
  </si>
  <si>
    <t>K101308</t>
  </si>
  <si>
    <t>K101309</t>
  </si>
  <si>
    <t>K101310</t>
  </si>
  <si>
    <t>K101311</t>
  </si>
  <si>
    <t>K101312</t>
  </si>
  <si>
    <t>K101313</t>
  </si>
  <si>
    <t>K101314</t>
  </si>
  <si>
    <t>K101315</t>
  </si>
  <si>
    <t>K101316</t>
  </si>
  <si>
    <t>K101317</t>
  </si>
  <si>
    <t>K101318</t>
  </si>
  <si>
    <t>K101319</t>
  </si>
  <si>
    <t>K101320</t>
  </si>
  <si>
    <t>K101321</t>
  </si>
  <si>
    <t>K101322</t>
  </si>
  <si>
    <t>K101323</t>
  </si>
  <si>
    <t>K101324</t>
  </si>
  <si>
    <t>K101325</t>
  </si>
  <si>
    <t>K101326</t>
  </si>
  <si>
    <t>K101327</t>
  </si>
  <si>
    <t>K101328</t>
  </si>
  <si>
    <t>K101329</t>
  </si>
  <si>
    <t>K101330</t>
  </si>
  <si>
    <t>K101331</t>
  </si>
  <si>
    <t>K101332</t>
  </si>
  <si>
    <t>K101333</t>
  </si>
  <si>
    <t>K101334</t>
  </si>
  <si>
    <t>K101335</t>
  </si>
  <si>
    <t>K101336</t>
  </si>
  <si>
    <t>K101337</t>
  </si>
  <si>
    <t>K101338</t>
  </si>
  <si>
    <t>K101339</t>
  </si>
  <si>
    <t>K101340</t>
  </si>
  <si>
    <t>K101341</t>
  </si>
  <si>
    <t>K101342</t>
  </si>
  <si>
    <t>K101343</t>
  </si>
  <si>
    <t>3005</t>
  </si>
  <si>
    <t>A101401</t>
  </si>
  <si>
    <t>A101402</t>
  </si>
  <si>
    <t>A101403</t>
  </si>
  <si>
    <t>A101404</t>
  </si>
  <si>
    <t>K101401</t>
  </si>
  <si>
    <t>K101402</t>
  </si>
  <si>
    <t>K101501</t>
  </si>
  <si>
    <t>K101502</t>
  </si>
  <si>
    <t>K101503</t>
  </si>
  <si>
    <t>K101504</t>
  </si>
  <si>
    <t>K101505</t>
  </si>
  <si>
    <t>K101506</t>
  </si>
  <si>
    <t>K101507</t>
  </si>
  <si>
    <t>K101508</t>
  </si>
  <si>
    <t>K101509</t>
  </si>
  <si>
    <t>K101510</t>
  </si>
  <si>
    <t>K101601</t>
  </si>
  <si>
    <t>K101602</t>
  </si>
  <si>
    <t>K101603</t>
  </si>
  <si>
    <t>K101604</t>
  </si>
  <si>
    <t>A 101701</t>
  </si>
  <si>
    <t>A 101702</t>
  </si>
  <si>
    <t>A101703</t>
  </si>
  <si>
    <t>GLAVA</t>
  </si>
  <si>
    <t>A101801</t>
  </si>
  <si>
    <t>A101802</t>
  </si>
  <si>
    <t>A101803</t>
  </si>
  <si>
    <t>A101804</t>
  </si>
  <si>
    <t>K101801</t>
  </si>
  <si>
    <t>K101802</t>
  </si>
  <si>
    <t>A101805</t>
  </si>
  <si>
    <t>A101806</t>
  </si>
  <si>
    <t>K101803</t>
  </si>
  <si>
    <t>Administrativni i stručni poslovi za zaposlenike Grada</t>
  </si>
  <si>
    <t>U proračunsku zalihu Proračuna Grada Sinja izdvaja se 350.000,00 kn.</t>
  </si>
  <si>
    <t>III. PLAN RAZVOJNIH PROGRAMA</t>
  </si>
  <si>
    <t xml:space="preserve">Sukladno članku 16. Zakona o Proračunu ( NN 87/08, 136/12, 15/15), uz Proračun donosi se Plan razvojnih programa Grada Sinja. Ministarstvo financija je dana 10. rujna 2021.g. donijelo Uputu za izradu proračuna jedinica lokalne i područne (regionalne) samouprave za razdoblje od 2022.g. - 2024.g Klasa: 400-06/21-01/396, Urbroj: 513-05-06-02 1-1. Budući da je odredbama Zakona o sustavu stareškog planiranja i upravljanjem razvoja Republike Hrvatske jedinicama lokalne i područne (regionalne) samouprave propisana obveza donošenja strateških akata, odnosno planova razvoja i provedbenih programa, a novi Zakon o proračunu (koji je u pripremi i čije se osvajanje očekuje do kraja 2021.g.) ne predviđa jedinicama lokalne, područne (regionalne) samouprave obvezu izrade i donošenja Planova razvojnih programa, jednice lokalne i područne (regionalne) samouprave nisu u obvezi uz Proračun za razdoblje 2022.g. - 2024. donijeti Plan razvojnih programa. </t>
  </si>
  <si>
    <t>Članka 6</t>
  </si>
  <si>
    <t>Administrativni i stručni poslovi Grada</t>
  </si>
  <si>
    <t>FUNKCIJSKA KLASIFIKACIJA</t>
  </si>
  <si>
    <t>Izvršna i zakonodavna tijela</t>
  </si>
  <si>
    <t>FUNKCIJSKA KALSIFIKACIJA</t>
  </si>
  <si>
    <t>Predškolsko obrazovanje</t>
  </si>
  <si>
    <t>Predškolski odgoj</t>
  </si>
  <si>
    <t>Službe kulture</t>
  </si>
  <si>
    <t>Službe rekreacije i športa</t>
  </si>
  <si>
    <t>Usluge obrazovanja koje nisu drugdje svrstane</t>
  </si>
  <si>
    <t>Aktivnosti socijalne zaštite koje nisu drugdje svrstane</t>
  </si>
  <si>
    <t>Usluge protupožarne zaštite</t>
  </si>
  <si>
    <t>FUNKCIJSKA 
KALSIFIKACIJA</t>
  </si>
  <si>
    <t>Turizam</t>
  </si>
  <si>
    <t>Razvoj zdravstva</t>
  </si>
  <si>
    <t>Razvoj stanovanja</t>
  </si>
  <si>
    <t>FUNKCIJSKA 
KLASIFIKACIJA</t>
  </si>
  <si>
    <t>Ulična rasvjeta</t>
  </si>
  <si>
    <t>Cestovni promet</t>
  </si>
  <si>
    <t>Gospodarenje otpadnim vodama</t>
  </si>
  <si>
    <t>Gospodarenje otpadom</t>
  </si>
  <si>
    <t>Razvoj zajednice</t>
  </si>
  <si>
    <t>Poslovi i usluge zaštite okoliša</t>
  </si>
  <si>
    <t>Rashodi vezani za stanovanje i komunalne pogodnosti koje nisu drugdje svrstane</t>
  </si>
  <si>
    <t>Služba rekreacije i športa</t>
  </si>
  <si>
    <t>Opskrba vodom</t>
  </si>
  <si>
    <t>Ekonomski poslov koji nisu drugdje svrstani</t>
  </si>
  <si>
    <t>Poljoprivreda</t>
  </si>
  <si>
    <t>Služba kulture</t>
  </si>
  <si>
    <t>Rashodi vezani za stanovanje  i komunalne pogodnosti</t>
  </si>
  <si>
    <t>Rashodi vezani za stanovanje i komunalne pogodnosti</t>
  </si>
  <si>
    <t>Ekonomski poslovi koji nisu drugdje svrstani</t>
  </si>
  <si>
    <t xml:space="preserve">Izvršna i zakonodavna tijela </t>
  </si>
  <si>
    <t>Rashodi vezani za stanovanje i komunalne pogodnosti koje nisu drugdje svrstani</t>
  </si>
  <si>
    <t>Izgradnja dječjeg igrališta u Suhaču</t>
  </si>
  <si>
    <t>011</t>
  </si>
  <si>
    <t>091</t>
  </si>
  <si>
    <t>082</t>
  </si>
  <si>
    <t>081</t>
  </si>
  <si>
    <t>098</t>
  </si>
  <si>
    <t>032</t>
  </si>
  <si>
    <t>084</t>
  </si>
  <si>
    <t>047</t>
  </si>
  <si>
    <t>075</t>
  </si>
  <si>
    <t>061</t>
  </si>
  <si>
    <t>064</t>
  </si>
  <si>
    <t>045</t>
  </si>
  <si>
    <t>052</t>
  </si>
  <si>
    <t>051</t>
  </si>
  <si>
    <t>062</t>
  </si>
  <si>
    <t>056</t>
  </si>
  <si>
    <t>066</t>
  </si>
  <si>
    <t>063</t>
  </si>
  <si>
    <t>049</t>
  </si>
  <si>
    <t>042</t>
  </si>
  <si>
    <t>40</t>
  </si>
  <si>
    <t>41</t>
  </si>
  <si>
    <t>63</t>
  </si>
  <si>
    <t>65</t>
  </si>
  <si>
    <t>67</t>
  </si>
  <si>
    <t>68</t>
  </si>
  <si>
    <t>69</t>
  </si>
  <si>
    <t>70</t>
  </si>
  <si>
    <t>72</t>
  </si>
  <si>
    <t>74</t>
  </si>
  <si>
    <t>129</t>
  </si>
  <si>
    <t>130</t>
  </si>
  <si>
    <t>131</t>
  </si>
  <si>
    <t>133</t>
  </si>
  <si>
    <t>134</t>
  </si>
  <si>
    <t>135</t>
  </si>
  <si>
    <t>189</t>
  </si>
  <si>
    <t>191</t>
  </si>
  <si>
    <t>215</t>
  </si>
  <si>
    <t>Religijske i druge službe zajednice</t>
  </si>
  <si>
    <t>Oznaka</t>
  </si>
  <si>
    <t>Plan 2022.</t>
  </si>
  <si>
    <t>RASHODI - FUNKCIJSKA KLASIFIKACIJA</t>
  </si>
  <si>
    <t>Funk.klas. 0 Javnost</t>
  </si>
  <si>
    <t xml:space="preserve">Funk.klas. 011 Izvršna i zakonodavna tijela, financijski i fiskalni poslovi, vanjski poslovi </t>
  </si>
  <si>
    <t>Funk.klas. 032 Usluge protupožarne zaštite</t>
  </si>
  <si>
    <t>Funk.klas. 042  Poljoprivreda, šumarstvo, ribarstvo i lov</t>
  </si>
  <si>
    <t>Funk.klas. 045 Promet</t>
  </si>
  <si>
    <t>Funk.klas. 047 Turizam</t>
  </si>
  <si>
    <t>Funk.klas. 049 Ekonomski poslovi koji nisu drugdje svrstani</t>
  </si>
  <si>
    <t>Funk.klas. 051 Gospodarenje otpadom</t>
  </si>
  <si>
    <t>Funk.klas. 052 Gospodarenje otpadnim vodama</t>
  </si>
  <si>
    <t>Funk.klas. 056 Poslovi i usluge zaštite okoliša koji nisu drugdje svrstani</t>
  </si>
  <si>
    <t>Funk.klas. 061 Razvoj stanovanja</t>
  </si>
  <si>
    <t>Funk.klas. 062 Razvoj zajednice</t>
  </si>
  <si>
    <t>Funk.klas. 063 Opskrba vodom</t>
  </si>
  <si>
    <t>Funk.klas. 064 Ulična rasvjeta</t>
  </si>
  <si>
    <t>Funk.klas. 066 Rashodi vezani za stanovanje i kom.pogodnosti koji nisu drugdje svrstani</t>
  </si>
  <si>
    <t>Funk.klas. 075 Istraživanje i razvoj zdravstva</t>
  </si>
  <si>
    <t xml:space="preserve">Funk.klas. 081 Službe rekreacije i sporta </t>
  </si>
  <si>
    <t>Funk.klas. 082 Službe kulture</t>
  </si>
  <si>
    <t>Funk.klas. 084 Religijske i druge službe zajednice</t>
  </si>
  <si>
    <t>Funk.klas. 091 Predškolstvo i osnovno obrazovanje</t>
  </si>
  <si>
    <t>Funk.klas. 098 Usluge obrazovanja koje nisu drugdje svrstane</t>
  </si>
  <si>
    <t>Funk.klas. 109 Aktivnosti socijalne zaštite koji nisu drugdje svrstane</t>
  </si>
  <si>
    <t>RASHODI PO FUNKCIJSKOJ KLASIFIKACIJI</t>
  </si>
  <si>
    <t>Proračun  Grada Sinja za 2022. godinu (u daljnjem tekstu Proračun) s projekcijama za 2023. i 2024. godinu sastoji se od:</t>
  </si>
  <si>
    <t xml:space="preserve"> PRORAČUN GRADA SINJA 
ZA 2022. GODINU S PROJEKCIJAMA ZA 2023. i 2024. GODINU
</t>
  </si>
  <si>
    <t>Izrada plana upravljanja kulturnim dobrima (Tvrđavom Grad, tvrđavom Kamičak sa Palacinom) i IEC-om Sinjska Alka i provedba Plana</t>
  </si>
  <si>
    <t>PRIHODI  UKUPNO             (6+7)</t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</si>
  <si>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01 OPĆE JAVNE USLUGE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</si>
  <si>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03 JAVNI RED I SIGURNOST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</si>
  <si>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04 EKONOMSKI POSLOVI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</si>
  <si>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05 ZAŠTITA OKOLIŠA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</si>
  <si>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06 USLUGE UNAPREĐENJA STANOVANJA I ZAJEDNICE</t>
    </r>
  </si>
  <si>
    <r>
      <rPr>
        <b/>
        <sz val="10"/>
        <color rgb="FF000000"/>
        <rFont val="Arial"/>
        <family val="2"/>
        <charset val="238"/>
      </rPr>
      <t xml:space="preserve">Funk.klas. </t>
    </r>
    <r>
      <rPr>
        <b/>
        <i/>
        <sz val="10"/>
        <color rgb="FF000000"/>
        <rFont val="Arial"/>
        <family val="2"/>
        <charset val="238"/>
      </rPr>
      <t>07 ZDRAVSTVO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</si>
  <si>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08 REKREACIJA, KULTURA, RELIGIJA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</si>
  <si>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09 OBRAZOVANJE</t>
    </r>
  </si>
  <si>
    <r>
      <rPr>
        <b/>
        <sz val="10"/>
        <color rgb="FF000000"/>
        <rFont val="Arial"/>
        <family val="2"/>
        <charset val="238"/>
      </rPr>
      <t>Funk.klas.</t>
    </r>
    <r>
      <rPr>
        <b/>
        <i/>
        <sz val="10"/>
        <color rgb="FF000000"/>
        <rFont val="Arial"/>
        <family val="2"/>
        <charset val="238"/>
      </rPr>
      <t xml:space="preserve"> 10 SOCIJALNA ZAŠTITA</t>
    </r>
  </si>
  <si>
    <t>RAZDJEL 1. 010                URED GRADA</t>
  </si>
  <si>
    <t>PROGRAM ZA MLADE -   "OSTANI TU"</t>
  </si>
  <si>
    <t>A100505</t>
  </si>
  <si>
    <t>Osnovno školska djeca - jednokratna novčana pomoć</t>
  </si>
  <si>
    <t>K101344</t>
  </si>
  <si>
    <t>Uređenje dječjeg igrališta u gradskom 
parku</t>
  </si>
  <si>
    <t>K101345</t>
  </si>
  <si>
    <t>Vježbalište na otvorenom - gradski park</t>
  </si>
  <si>
    <t>A101405</t>
  </si>
  <si>
    <t>Sanacija šteta od potresa</t>
  </si>
  <si>
    <t>Kazne, penali i naknade štete</t>
  </si>
  <si>
    <t>190</t>
  </si>
  <si>
    <t>195</t>
  </si>
  <si>
    <t>196</t>
  </si>
  <si>
    <t>197</t>
  </si>
  <si>
    <t>109</t>
  </si>
  <si>
    <t>Aktivnosti socijalne zaštite koji nisu drugdje svrstani</t>
  </si>
  <si>
    <t>136</t>
  </si>
  <si>
    <t>140</t>
  </si>
  <si>
    <t>144</t>
  </si>
  <si>
    <t>206</t>
  </si>
  <si>
    <t>217</t>
  </si>
  <si>
    <t>218</t>
  </si>
  <si>
    <t>219</t>
  </si>
  <si>
    <t>225</t>
  </si>
  <si>
    <t>Klasa: 400-06/21-01/7</t>
  </si>
  <si>
    <t>Ur.broj: 2175/01-03-21-4</t>
  </si>
  <si>
    <t>Sinj,  29. prosinca 2021. godine</t>
  </si>
  <si>
    <t>Na temelju članka 39. Zakona o proračunu ("Narodne novine" br. 87/08, 136/12 i 15/15) i članka 34. Statuta Grada Sinja ("Službeni glasnik Grada Sinja" br.  2/21) Gradsko vijeće Grada Sinja na 8.sjednici održanoj 29. prosinca 2021.g. donijelo je</t>
  </si>
  <si>
    <t xml:space="preserve">Kapitalne pomoći </t>
  </si>
  <si>
    <t xml:space="preserve">Građevinski objekti </t>
  </si>
  <si>
    <t xml:space="preserve">Kapitalne donacije </t>
  </si>
  <si>
    <t xml:space="preserve">Nabavka i ugradnja kućišta za kamere i video - kamera na javnim površinama </t>
  </si>
  <si>
    <t xml:space="preserve">Izgradanja sortirnice i kompostane </t>
  </si>
  <si>
    <t>Izrada projektne dokumentacije za spoj ceste Hipodrom - Prečistač</t>
  </si>
  <si>
    <t>Rekonstrukcija ceste Privija-Han - javna rasvjeta</t>
  </si>
  <si>
    <t xml:space="preserve">RAZDJEL 3. UPRAVNI ODJEL ZA GOSPODARSKI RAZVOJ,  FONDOVE EU I JAVNU NABAVU </t>
  </si>
  <si>
    <t xml:space="preserve">Police osiguranja </t>
  </si>
  <si>
    <t>Članak 3.</t>
  </si>
  <si>
    <t>Sufinanciranje troškova ishođenja akata o građenju</t>
  </si>
  <si>
    <t>Sufinanciranje troškova kupnje građevinskog zemljišta</t>
  </si>
  <si>
    <t>Sufinanciranje kupnje i dovršetak izgradnje stambenog objekta - prve nekretnine</t>
  </si>
  <si>
    <t>Sufinanciranje troškova priključka na komunalnu  infrastrukturu</t>
  </si>
  <si>
    <t>RAZDJEL 5. 
UPRAVNI ODJEL ZA IMOVINU I PROSTORNO UREĐENJE</t>
  </si>
  <si>
    <t>188</t>
  </si>
  <si>
    <t>193</t>
  </si>
  <si>
    <t>203</t>
  </si>
  <si>
    <t>205</t>
  </si>
  <si>
    <t>208</t>
  </si>
  <si>
    <t>214</t>
  </si>
  <si>
    <t>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</si>
</sst>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"/>
    <numFmt numFmtId="165" formatCode="#,##0.00_ ;\-#,##0.00\ "/>
    <numFmt numFmtId="166" formatCode="#,##0.00\ _k_n"/>
    <numFmt numFmtId="167" formatCode="#,##0.00;[Red]#,##0.00"/>
  </numFmts>
  <fonts count="6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sz val="16"/>
      <name val="Albertus Medium"/>
      <family val="2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0070C0"/>
      <name val="Arial"/>
      <family val="2"/>
    </font>
    <font>
      <sz val="11"/>
      <color rgb="FF0070C0"/>
      <name val="Calibri"/>
      <family val="2"/>
      <charset val="238"/>
      <scheme val="minor"/>
    </font>
    <font>
      <strike/>
      <sz val="10"/>
      <color theme="1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94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4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2" fillId="0" borderId="2" xfId="0" applyFont="1" applyBorder="1"/>
    <xf numFmtId="4" fontId="0" fillId="0" borderId="5" xfId="0" applyNumberFormat="1" applyBorder="1"/>
    <xf numFmtId="4" fontId="9" fillId="0" borderId="5" xfId="0" applyNumberFormat="1" applyFont="1" applyBorder="1"/>
    <xf numFmtId="0" fontId="22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3" fillId="0" borderId="5" xfId="0" applyNumberFormat="1" applyFont="1" applyBorder="1"/>
    <xf numFmtId="0" fontId="0" fillId="0" borderId="5" xfId="0" applyBorder="1" applyAlignment="1">
      <alignment wrapText="1"/>
    </xf>
    <xf numFmtId="49" fontId="22" fillId="0" borderId="5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wrapText="1"/>
    </xf>
    <xf numFmtId="49" fontId="22" fillId="0" borderId="2" xfId="0" applyNumberFormat="1" applyFont="1" applyBorder="1" applyAlignment="1">
      <alignment horizontal="center"/>
    </xf>
    <xf numFmtId="0" fontId="13" fillId="0" borderId="5" xfId="0" applyFont="1" applyBorder="1" applyAlignment="1">
      <alignment horizontal="left" wrapText="1"/>
    </xf>
    <xf numFmtId="0" fontId="14" fillId="0" borderId="5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3" fillId="0" borderId="5" xfId="0" applyNumberFormat="1" applyFont="1" applyBorder="1" applyAlignment="1">
      <alignment horizontal="left"/>
    </xf>
    <xf numFmtId="0" fontId="13" fillId="0" borderId="5" xfId="0" applyFont="1" applyBorder="1"/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49" fontId="13" fillId="0" borderId="5" xfId="0" applyNumberFormat="1" applyFont="1" applyFill="1" applyBorder="1" applyAlignment="1">
      <alignment horizontal="left"/>
    </xf>
    <xf numFmtId="0" fontId="25" fillId="0" borderId="5" xfId="0" applyFont="1" applyFill="1" applyBorder="1" applyAlignment="1">
      <alignment horizontal="center"/>
    </xf>
    <xf numFmtId="0" fontId="26" fillId="0" borderId="5" xfId="0" applyFont="1" applyFill="1" applyBorder="1"/>
    <xf numFmtId="0" fontId="5" fillId="0" borderId="5" xfId="0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8" fillId="0" borderId="5" xfId="0" applyNumberFormat="1" applyFont="1" applyFill="1" applyBorder="1" applyAlignment="1">
      <alignment wrapText="1"/>
    </xf>
    <xf numFmtId="4" fontId="11" fillId="0" borderId="5" xfId="0" applyNumberFormat="1" applyFont="1" applyBorder="1"/>
    <xf numFmtId="4" fontId="19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2" fillId="0" borderId="5" xfId="0" applyNumberFormat="1" applyFont="1" applyBorder="1"/>
    <xf numFmtId="0" fontId="8" fillId="0" borderId="5" xfId="0" applyFont="1" applyFill="1" applyBorder="1"/>
    <xf numFmtId="0" fontId="13" fillId="0" borderId="5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4" fontId="11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3" fillId="0" borderId="2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4" fontId="13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3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4" fontId="15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wrapText="1"/>
    </xf>
    <xf numFmtId="4" fontId="21" fillId="0" borderId="5" xfId="0" applyNumberFormat="1" applyFont="1" applyFill="1" applyBorder="1" applyAlignment="1">
      <alignment horizontal="right"/>
    </xf>
    <xf numFmtId="0" fontId="19" fillId="0" borderId="0" xfId="0" applyFont="1"/>
    <xf numFmtId="0" fontId="0" fillId="0" borderId="7" xfId="0" applyBorder="1"/>
    <xf numFmtId="4" fontId="0" fillId="0" borderId="7" xfId="0" applyNumberFormat="1" applyBorder="1"/>
    <xf numFmtId="4" fontId="13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29" fillId="0" borderId="5" xfId="0" applyFont="1" applyBorder="1" applyAlignment="1">
      <alignment wrapText="1"/>
    </xf>
    <xf numFmtId="4" fontId="26" fillId="0" borderId="5" xfId="0" applyNumberFormat="1" applyFont="1" applyBorder="1"/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0" fontId="0" fillId="2" borderId="0" xfId="0" applyFill="1"/>
    <xf numFmtId="0" fontId="2" fillId="0" borderId="5" xfId="0" applyNumberFormat="1" applyFont="1" applyFill="1" applyBorder="1" applyAlignment="1">
      <alignment horizontal="center" wrapText="1"/>
    </xf>
    <xf numFmtId="4" fontId="17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5" xfId="0" applyNumberFormat="1" applyFont="1" applyBorder="1" applyAlignment="1">
      <alignment horizontal="center" wrapText="1"/>
    </xf>
    <xf numFmtId="0" fontId="12" fillId="0" borderId="5" xfId="0" applyNumberFormat="1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8" fillId="4" borderId="5" xfId="0" applyFont="1" applyFill="1" applyBorder="1" applyAlignment="1">
      <alignment horizontal="center" wrapText="1"/>
    </xf>
    <xf numFmtId="0" fontId="12" fillId="4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8" fillId="4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6" fillId="6" borderId="5" xfId="0" applyFont="1" applyFill="1" applyBorder="1" applyAlignment="1">
      <alignment shrinkToFit="1"/>
    </xf>
    <xf numFmtId="49" fontId="6" fillId="6" borderId="4" xfId="0" applyNumberFormat="1" applyFont="1" applyFill="1" applyBorder="1" applyAlignment="1">
      <alignment horizontal="center" wrapText="1"/>
    </xf>
    <xf numFmtId="0" fontId="6" fillId="6" borderId="5" xfId="0" applyFont="1" applyFill="1" applyBorder="1" applyAlignment="1">
      <alignment wrapText="1"/>
    </xf>
    <xf numFmtId="4" fontId="3" fillId="6" borderId="5" xfId="0" applyNumberFormat="1" applyFont="1" applyFill="1" applyBorder="1"/>
    <xf numFmtId="4" fontId="27" fillId="0" borderId="5" xfId="0" applyNumberFormat="1" applyFont="1" applyBorder="1"/>
    <xf numFmtId="0" fontId="27" fillId="0" borderId="5" xfId="0" applyFont="1" applyBorder="1"/>
    <xf numFmtId="4" fontId="2" fillId="0" borderId="5" xfId="0" applyNumberFormat="1" applyFont="1" applyBorder="1"/>
    <xf numFmtId="4" fontId="8" fillId="0" borderId="5" xfId="0" applyNumberFormat="1" applyFont="1" applyFill="1" applyBorder="1"/>
    <xf numFmtId="4" fontId="6" fillId="3" borderId="5" xfId="0" applyNumberFormat="1" applyFont="1" applyFill="1" applyBorder="1"/>
    <xf numFmtId="0" fontId="32" fillId="3" borderId="5" xfId="0" applyFont="1" applyFill="1" applyBorder="1" applyAlignment="1">
      <alignment wrapText="1"/>
    </xf>
    <xf numFmtId="0" fontId="33" fillId="3" borderId="4" xfId="0" applyFont="1" applyFill="1" applyBorder="1" applyAlignment="1">
      <alignment horizontal="center" wrapText="1"/>
    </xf>
    <xf numFmtId="0" fontId="34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left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49" fontId="11" fillId="0" borderId="5" xfId="0" applyNumberFormat="1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4" borderId="5" xfId="0" applyNumberFormat="1" applyFont="1" applyFill="1" applyBorder="1" applyAlignment="1">
      <alignment horizontal="left" wrapText="1"/>
    </xf>
    <xf numFmtId="0" fontId="12" fillId="4" borderId="5" xfId="0" applyFont="1" applyFill="1" applyBorder="1" applyAlignment="1">
      <alignment wrapText="1"/>
    </xf>
    <xf numFmtId="4" fontId="12" fillId="4" borderId="5" xfId="0" applyNumberFormat="1" applyFont="1" applyFill="1" applyBorder="1" applyAlignment="1">
      <alignment wrapText="1"/>
    </xf>
    <xf numFmtId="4" fontId="8" fillId="4" borderId="5" xfId="0" applyNumberFormat="1" applyFont="1" applyFill="1" applyBorder="1" applyAlignment="1">
      <alignment horizontal="right" wrapText="1"/>
    </xf>
    <xf numFmtId="4" fontId="12" fillId="4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" fontId="2" fillId="0" borderId="5" xfId="0" applyNumberFormat="1" applyFont="1" applyFill="1" applyBorder="1"/>
    <xf numFmtId="0" fontId="11" fillId="0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wrapText="1"/>
    </xf>
    <xf numFmtId="4" fontId="5" fillId="4" borderId="5" xfId="0" applyNumberFormat="1" applyFont="1" applyFill="1" applyBorder="1"/>
    <xf numFmtId="0" fontId="27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4" fontId="8" fillId="4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5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" fontId="12" fillId="0" borderId="5" xfId="0" applyNumberFormat="1" applyFont="1" applyFill="1" applyBorder="1"/>
    <xf numFmtId="0" fontId="11" fillId="0" borderId="5" xfId="0" applyNumberFormat="1" applyFont="1" applyFill="1" applyBorder="1" applyAlignment="1">
      <alignment horizontal="center" wrapText="1"/>
    </xf>
    <xf numFmtId="4" fontId="11" fillId="0" borderId="5" xfId="0" applyNumberFormat="1" applyFont="1" applyFill="1" applyBorder="1"/>
    <xf numFmtId="0" fontId="11" fillId="0" borderId="5" xfId="0" applyFont="1" applyBorder="1" applyAlignment="1">
      <alignment horizontal="left"/>
    </xf>
    <xf numFmtId="0" fontId="19" fillId="0" borderId="0" xfId="0" applyFont="1" applyAlignment="1">
      <alignment horizontal="right"/>
    </xf>
    <xf numFmtId="0" fontId="12" fillId="4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left" wrapText="1"/>
    </xf>
    <xf numFmtId="0" fontId="12" fillId="4" borderId="5" xfId="0" applyNumberFormat="1" applyFont="1" applyFill="1" applyBorder="1" applyAlignment="1">
      <alignment horizontal="center" wrapText="1"/>
    </xf>
    <xf numFmtId="4" fontId="8" fillId="4" borderId="5" xfId="0" applyNumberFormat="1" applyFont="1" applyFill="1" applyBorder="1" applyAlignment="1">
      <alignment horizontal="right"/>
    </xf>
    <xf numFmtId="0" fontId="5" fillId="4" borderId="5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4" fontId="8" fillId="4" borderId="5" xfId="0" applyNumberFormat="1" applyFont="1" applyFill="1" applyBorder="1"/>
    <xf numFmtId="0" fontId="35" fillId="4" borderId="5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center"/>
    </xf>
    <xf numFmtId="49" fontId="5" fillId="4" borderId="5" xfId="0" applyNumberFormat="1" applyFont="1" applyFill="1" applyBorder="1" applyAlignment="1">
      <alignment horizontal="left"/>
    </xf>
    <xf numFmtId="0" fontId="8" fillId="4" borderId="5" xfId="0" applyNumberFormat="1" applyFont="1" applyFill="1" applyBorder="1" applyAlignment="1">
      <alignment horizontal="center"/>
    </xf>
    <xf numFmtId="0" fontId="8" fillId="4" borderId="5" xfId="0" applyFont="1" applyFill="1" applyBorder="1"/>
    <xf numFmtId="49" fontId="8" fillId="4" borderId="5" xfId="0" applyNumberFormat="1" applyFont="1" applyFill="1" applyBorder="1" applyAlignment="1">
      <alignment horizontal="left"/>
    </xf>
    <xf numFmtId="0" fontId="5" fillId="4" borderId="5" xfId="0" applyFont="1" applyFill="1" applyBorder="1" applyAlignment="1">
      <alignment horizontal="center" wrapText="1"/>
    </xf>
    <xf numFmtId="4" fontId="5" fillId="4" borderId="5" xfId="0" applyNumberFormat="1" applyFont="1" applyFill="1" applyBorder="1" applyAlignment="1">
      <alignment wrapText="1"/>
    </xf>
    <xf numFmtId="165" fontId="12" fillId="0" borderId="5" xfId="0" applyNumberFormat="1" applyFont="1" applyBorder="1"/>
    <xf numFmtId="165" fontId="11" fillId="0" borderId="5" xfId="0" applyNumberFormat="1" applyFont="1" applyBorder="1"/>
    <xf numFmtId="165" fontId="12" fillId="4" borderId="5" xfId="0" applyNumberFormat="1" applyFont="1" applyFill="1" applyBorder="1"/>
    <xf numFmtId="4" fontId="19" fillId="0" borderId="2" xfId="0" applyNumberFormat="1" applyFont="1" applyBorder="1"/>
    <xf numFmtId="4" fontId="2" fillId="2" borderId="5" xfId="0" applyNumberFormat="1" applyFont="1" applyFill="1" applyBorder="1"/>
    <xf numFmtId="0" fontId="19" fillId="0" borderId="5" xfId="0" applyFont="1" applyBorder="1"/>
    <xf numFmtId="4" fontId="11" fillId="0" borderId="5" xfId="0" applyNumberFormat="1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4" borderId="5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2" fillId="0" borderId="5" xfId="0" applyFont="1" applyBorder="1" applyAlignment="1">
      <alignment horizontal="left" wrapText="1"/>
    </xf>
    <xf numFmtId="4" fontId="1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165" fontId="12" fillId="0" borderId="5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5" xfId="0" applyFont="1" applyBorder="1" applyAlignment="1">
      <alignment wrapText="1"/>
    </xf>
    <xf numFmtId="0" fontId="12" fillId="0" borderId="5" xfId="0" applyFont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8" fillId="0" borderId="5" xfId="0" applyFont="1" applyBorder="1"/>
    <xf numFmtId="0" fontId="12" fillId="4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wrapText="1"/>
    </xf>
    <xf numFmtId="4" fontId="7" fillId="4" borderId="5" xfId="0" applyNumberFormat="1" applyFont="1" applyFill="1" applyBorder="1" applyAlignment="1">
      <alignment horizontal="right"/>
    </xf>
    <xf numFmtId="4" fontId="7" fillId="4" borderId="5" xfId="0" applyNumberFormat="1" applyFont="1" applyFill="1" applyBorder="1"/>
    <xf numFmtId="4" fontId="23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165" fontId="11" fillId="0" borderId="5" xfId="0" applyNumberFormat="1" applyFont="1" applyBorder="1" applyAlignment="1">
      <alignment vertical="center"/>
    </xf>
    <xf numFmtId="4" fontId="4" fillId="4" borderId="5" xfId="1" applyNumberFormat="1" applyFont="1" applyFill="1" applyBorder="1" applyAlignment="1">
      <alignment horizontal="right" wrapText="1"/>
    </xf>
    <xf numFmtId="4" fontId="4" fillId="4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2" fillId="0" borderId="5" xfId="0" applyNumberFormat="1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4" fontId="19" fillId="0" borderId="5" xfId="0" applyNumberFormat="1" applyFont="1" applyBorder="1" applyAlignment="1">
      <alignment wrapText="1"/>
    </xf>
    <xf numFmtId="0" fontId="0" fillId="0" borderId="0" xfId="0" applyBorder="1"/>
    <xf numFmtId="49" fontId="8" fillId="7" borderId="5" xfId="0" applyNumberFormat="1" applyFont="1" applyFill="1" applyBorder="1" applyAlignment="1">
      <alignment horizontal="left" wrapText="1"/>
    </xf>
    <xf numFmtId="0" fontId="12" fillId="7" borderId="5" xfId="0" applyNumberFormat="1" applyFont="1" applyFill="1" applyBorder="1" applyAlignment="1">
      <alignment horizontal="center" wrapText="1"/>
    </xf>
    <xf numFmtId="0" fontId="12" fillId="7" borderId="5" xfId="0" applyFont="1" applyFill="1" applyBorder="1" applyAlignment="1">
      <alignment wrapText="1"/>
    </xf>
    <xf numFmtId="4" fontId="12" fillId="7" borderId="5" xfId="0" applyNumberFormat="1" applyFont="1" applyFill="1" applyBorder="1"/>
    <xf numFmtId="0" fontId="12" fillId="7" borderId="2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49" fontId="0" fillId="0" borderId="0" xfId="0" applyNumberFormat="1"/>
    <xf numFmtId="0" fontId="5" fillId="0" borderId="0" xfId="0" applyFont="1"/>
    <xf numFmtId="0" fontId="0" fillId="0" borderId="14" xfId="0" applyBorder="1"/>
    <xf numFmtId="0" fontId="18" fillId="8" borderId="5" xfId="0" applyFont="1" applyFill="1" applyBorder="1"/>
    <xf numFmtId="0" fontId="18" fillId="8" borderId="5" xfId="0" applyFont="1" applyFill="1" applyBorder="1" applyAlignment="1">
      <alignment horizontal="center"/>
    </xf>
    <xf numFmtId="0" fontId="18" fillId="8" borderId="5" xfId="0" applyFont="1" applyFill="1" applyBorder="1" applyAlignment="1">
      <alignment wrapText="1"/>
    </xf>
    <xf numFmtId="165" fontId="18" fillId="8" borderId="5" xfId="0" applyNumberFormat="1" applyFont="1" applyFill="1" applyBorder="1"/>
    <xf numFmtId="0" fontId="2" fillId="0" borderId="2" xfId="0" applyFont="1" applyBorder="1" applyAlignment="1">
      <alignment horizontal="left"/>
    </xf>
    <xf numFmtId="4" fontId="12" fillId="0" borderId="5" xfId="0" applyNumberFormat="1" applyFont="1" applyBorder="1" applyAlignment="1">
      <alignment horizontal="right"/>
    </xf>
    <xf numFmtId="0" fontId="12" fillId="9" borderId="5" xfId="0" applyFont="1" applyFill="1" applyBorder="1" applyAlignment="1">
      <alignment horizontal="left" wrapText="1"/>
    </xf>
    <xf numFmtId="0" fontId="12" fillId="9" borderId="5" xfId="0" applyNumberFormat="1" applyFont="1" applyFill="1" applyBorder="1" applyAlignment="1">
      <alignment horizontal="center" wrapText="1"/>
    </xf>
    <xf numFmtId="0" fontId="12" fillId="9" borderId="5" xfId="0" applyFont="1" applyFill="1" applyBorder="1" applyAlignment="1">
      <alignment wrapText="1"/>
    </xf>
    <xf numFmtId="4" fontId="12" fillId="9" borderId="5" xfId="0" applyNumberFormat="1" applyFont="1" applyFill="1" applyBorder="1"/>
    <xf numFmtId="0" fontId="8" fillId="7" borderId="5" xfId="0" applyFont="1" applyFill="1" applyBorder="1" applyAlignment="1">
      <alignment horizontal="left" wrapText="1"/>
    </xf>
    <xf numFmtId="49" fontId="8" fillId="7" borderId="5" xfId="0" applyNumberFormat="1" applyFont="1" applyFill="1" applyBorder="1" applyAlignment="1">
      <alignment horizontal="left"/>
    </xf>
    <xf numFmtId="0" fontId="4" fillId="10" borderId="5" xfId="1" applyFont="1" applyFill="1" applyBorder="1" applyAlignment="1">
      <alignment horizontal="center"/>
    </xf>
    <xf numFmtId="0" fontId="4" fillId="10" borderId="4" xfId="1" applyFont="1" applyFill="1" applyBorder="1" applyAlignment="1">
      <alignment wrapText="1"/>
    </xf>
    <xf numFmtId="4" fontId="4" fillId="10" borderId="5" xfId="1" applyNumberFormat="1" applyFont="1" applyFill="1" applyBorder="1" applyAlignment="1">
      <alignment horizontal="right" wrapText="1"/>
    </xf>
    <xf numFmtId="4" fontId="7" fillId="10" borderId="5" xfId="1" applyNumberFormat="1" applyFont="1" applyFill="1" applyBorder="1"/>
    <xf numFmtId="4" fontId="4" fillId="10" borderId="5" xfId="1" applyNumberFormat="1" applyFont="1" applyFill="1" applyBorder="1"/>
    <xf numFmtId="0" fontId="4" fillId="11" borderId="5" xfId="1" applyFont="1" applyFill="1" applyBorder="1" applyAlignment="1">
      <alignment horizontal="center"/>
    </xf>
    <xf numFmtId="0" fontId="4" fillId="11" borderId="4" xfId="1" applyFont="1" applyFill="1" applyBorder="1" applyAlignment="1">
      <alignment wrapText="1"/>
    </xf>
    <xf numFmtId="4" fontId="4" fillId="11" borderId="5" xfId="1" applyNumberFormat="1" applyFont="1" applyFill="1" applyBorder="1" applyAlignment="1">
      <alignment horizontal="right"/>
    </xf>
    <xf numFmtId="4" fontId="7" fillId="11" borderId="5" xfId="1" applyNumberFormat="1" applyFont="1" applyFill="1" applyBorder="1"/>
    <xf numFmtId="0" fontId="7" fillId="11" borderId="5" xfId="1" applyFont="1" applyFill="1" applyBorder="1" applyAlignment="1">
      <alignment horizontal="center"/>
    </xf>
    <xf numFmtId="0" fontId="7" fillId="11" borderId="4" xfId="1" applyFont="1" applyFill="1" applyBorder="1" applyAlignment="1">
      <alignment wrapText="1"/>
    </xf>
    <xf numFmtId="4" fontId="7" fillId="11" borderId="5" xfId="1" applyNumberFormat="1" applyFont="1" applyFill="1" applyBorder="1" applyAlignment="1">
      <alignment horizontal="right"/>
    </xf>
    <xf numFmtId="0" fontId="3" fillId="11" borderId="5" xfId="1" applyFont="1" applyFill="1" applyBorder="1" applyAlignment="1">
      <alignment horizontal="center"/>
    </xf>
    <xf numFmtId="0" fontId="4" fillId="11" borderId="4" xfId="1" applyFont="1" applyFill="1" applyBorder="1" applyAlignment="1">
      <alignment horizontal="left" wrapText="1"/>
    </xf>
    <xf numFmtId="0" fontId="6" fillId="11" borderId="5" xfId="1" applyFont="1" applyFill="1" applyBorder="1" applyAlignment="1">
      <alignment horizontal="center"/>
    </xf>
    <xf numFmtId="0" fontId="6" fillId="11" borderId="4" xfId="1" applyFont="1" applyFill="1" applyBorder="1" applyAlignment="1">
      <alignment wrapText="1"/>
    </xf>
    <xf numFmtId="4" fontId="6" fillId="11" borderId="5" xfId="1" applyNumberFormat="1" applyFont="1" applyFill="1" applyBorder="1" applyAlignment="1">
      <alignment horizontal="right"/>
    </xf>
    <xf numFmtId="4" fontId="21" fillId="11" borderId="5" xfId="1" applyNumberFormat="1" applyFont="1" applyFill="1" applyBorder="1"/>
    <xf numFmtId="0" fontId="29" fillId="9" borderId="5" xfId="1" applyFont="1" applyFill="1" applyBorder="1" applyAlignment="1">
      <alignment horizontal="center"/>
    </xf>
    <xf numFmtId="0" fontId="29" fillId="9" borderId="4" xfId="1" applyFont="1" applyFill="1" applyBorder="1" applyAlignment="1">
      <alignment horizontal="center" wrapText="1"/>
    </xf>
    <xf numFmtId="4" fontId="21" fillId="9" borderId="5" xfId="1" applyNumberFormat="1" applyFont="1" applyFill="1" applyBorder="1" applyAlignment="1">
      <alignment horizontal="right"/>
    </xf>
    <xf numFmtId="4" fontId="21" fillId="9" borderId="5" xfId="1" applyNumberFormat="1" applyFont="1" applyFill="1" applyBorder="1"/>
    <xf numFmtId="0" fontId="7" fillId="10" borderId="5" xfId="1" applyFont="1" applyFill="1" applyBorder="1" applyAlignment="1">
      <alignment horizontal="center"/>
    </xf>
    <xf numFmtId="0" fontId="7" fillId="10" borderId="4" xfId="1" applyFont="1" applyFill="1" applyBorder="1" applyAlignment="1">
      <alignment wrapText="1"/>
    </xf>
    <xf numFmtId="4" fontId="7" fillId="10" borderId="5" xfId="1" applyNumberFormat="1" applyFont="1" applyFill="1" applyBorder="1" applyAlignment="1">
      <alignment horizontal="right" wrapText="1"/>
    </xf>
    <xf numFmtId="0" fontId="6" fillId="4" borderId="5" xfId="1" applyFont="1" applyFill="1" applyBorder="1" applyAlignment="1">
      <alignment horizontal="center"/>
    </xf>
    <xf numFmtId="0" fontId="6" fillId="4" borderId="4" xfId="1" applyFont="1" applyFill="1" applyBorder="1" applyAlignment="1">
      <alignment wrapText="1"/>
    </xf>
    <xf numFmtId="0" fontId="8" fillId="7" borderId="2" xfId="0" applyFont="1" applyFill="1" applyBorder="1" applyAlignment="1">
      <alignment horizontal="left"/>
    </xf>
    <xf numFmtId="4" fontId="12" fillId="7" borderId="5" xfId="0" applyNumberFormat="1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wrapText="1"/>
    </xf>
    <xf numFmtId="4" fontId="6" fillId="5" borderId="5" xfId="0" applyNumberFormat="1" applyFont="1" applyFill="1" applyBorder="1" applyAlignment="1">
      <alignment horizontal="right"/>
    </xf>
    <xf numFmtId="4" fontId="6" fillId="5" borderId="5" xfId="0" applyNumberFormat="1" applyFont="1" applyFill="1" applyBorder="1"/>
    <xf numFmtId="0" fontId="8" fillId="7" borderId="5" xfId="0" applyNumberFormat="1" applyFont="1" applyFill="1" applyBorder="1" applyAlignment="1">
      <alignment horizontal="center" wrapText="1"/>
    </xf>
    <xf numFmtId="0" fontId="8" fillId="7" borderId="5" xfId="0" applyFont="1" applyFill="1" applyBorder="1" applyAlignment="1">
      <alignment wrapText="1"/>
    </xf>
    <xf numFmtId="4" fontId="8" fillId="7" borderId="5" xfId="0" applyNumberFormat="1" applyFont="1" applyFill="1" applyBorder="1"/>
    <xf numFmtId="0" fontId="6" fillId="9" borderId="5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left"/>
    </xf>
    <xf numFmtId="4" fontId="6" fillId="9" borderId="5" xfId="0" applyNumberFormat="1" applyFont="1" applyFill="1" applyBorder="1"/>
    <xf numFmtId="4" fontId="7" fillId="9" borderId="5" xfId="0" applyNumberFormat="1" applyFont="1" applyFill="1" applyBorder="1" applyAlignment="1">
      <alignment wrapText="1"/>
    </xf>
    <xf numFmtId="0" fontId="4" fillId="11" borderId="5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left"/>
    </xf>
    <xf numFmtId="4" fontId="4" fillId="11" borderId="5" xfId="0" applyNumberFormat="1" applyFont="1" applyFill="1" applyBorder="1"/>
    <xf numFmtId="4" fontId="4" fillId="11" borderId="5" xfId="0" applyNumberFormat="1" applyFont="1" applyFill="1" applyBorder="1" applyAlignment="1">
      <alignment wrapText="1"/>
    </xf>
    <xf numFmtId="0" fontId="4" fillId="11" borderId="4" xfId="0" applyFont="1" applyFill="1" applyBorder="1"/>
    <xf numFmtId="0" fontId="4" fillId="11" borderId="4" xfId="0" applyFont="1" applyFill="1" applyBorder="1" applyAlignment="1">
      <alignment wrapText="1"/>
    </xf>
    <xf numFmtId="0" fontId="7" fillId="11" borderId="5" xfId="0" applyFont="1" applyFill="1" applyBorder="1" applyAlignment="1">
      <alignment horizontal="center"/>
    </xf>
    <xf numFmtId="0" fontId="7" fillId="11" borderId="4" xfId="0" applyFont="1" applyFill="1" applyBorder="1" applyAlignment="1">
      <alignment wrapText="1"/>
    </xf>
    <xf numFmtId="4" fontId="10" fillId="11" borderId="5" xfId="0" applyNumberFormat="1" applyFont="1" applyFill="1" applyBorder="1" applyAlignment="1">
      <alignment wrapText="1"/>
    </xf>
    <xf numFmtId="0" fontId="6" fillId="9" borderId="4" xfId="0" applyFont="1" applyFill="1" applyBorder="1" applyAlignment="1">
      <alignment wrapText="1"/>
    </xf>
    <xf numFmtId="0" fontId="9" fillId="11" borderId="5" xfId="0" applyFont="1" applyFill="1" applyBorder="1" applyAlignment="1">
      <alignment horizontal="center"/>
    </xf>
    <xf numFmtId="0" fontId="9" fillId="11" borderId="4" xfId="0" applyFont="1" applyFill="1" applyBorder="1" applyAlignment="1">
      <alignment wrapText="1"/>
    </xf>
    <xf numFmtId="4" fontId="9" fillId="11" borderId="5" xfId="0" applyNumberFormat="1" applyFont="1" applyFill="1" applyBorder="1"/>
    <xf numFmtId="4" fontId="9" fillId="11" borderId="5" xfId="0" applyNumberFormat="1" applyFont="1" applyFill="1" applyBorder="1" applyAlignment="1">
      <alignment wrapText="1"/>
    </xf>
    <xf numFmtId="0" fontId="11" fillId="0" borderId="0" xfId="0" applyFont="1" applyBorder="1"/>
    <xf numFmtId="0" fontId="5" fillId="8" borderId="5" xfId="0" applyFont="1" applyFill="1" applyBorder="1" applyAlignment="1">
      <alignment horizontal="center"/>
    </xf>
    <xf numFmtId="0" fontId="5" fillId="8" borderId="5" xfId="0" applyFont="1" applyFill="1" applyBorder="1" applyAlignment="1">
      <alignment wrapText="1"/>
    </xf>
    <xf numFmtId="4" fontId="5" fillId="8" borderId="5" xfId="0" applyNumberFormat="1" applyFont="1" applyFill="1" applyBorder="1"/>
    <xf numFmtId="4" fontId="8" fillId="8" borderId="5" xfId="0" applyNumberFormat="1" applyFont="1" applyFill="1" applyBorder="1"/>
    <xf numFmtId="0" fontId="2" fillId="8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wrapText="1"/>
    </xf>
    <xf numFmtId="4" fontId="2" fillId="8" borderId="5" xfId="0" applyNumberFormat="1" applyFont="1" applyFill="1" applyBorder="1"/>
    <xf numFmtId="0" fontId="30" fillId="9" borderId="1" xfId="0" applyFont="1" applyFill="1" applyBorder="1" applyAlignment="1">
      <alignment horizontal="center" vertical="center"/>
    </xf>
    <xf numFmtId="0" fontId="36" fillId="9" borderId="8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wrapText="1"/>
    </xf>
    <xf numFmtId="0" fontId="15" fillId="9" borderId="4" xfId="0" applyFont="1" applyFill="1" applyBorder="1" applyAlignment="1">
      <alignment horizontal="center" wrapText="1"/>
    </xf>
    <xf numFmtId="4" fontId="6" fillId="9" borderId="5" xfId="0" applyNumberFormat="1" applyFont="1" applyFill="1" applyBorder="1" applyAlignment="1">
      <alignment wrapText="1"/>
    </xf>
    <xf numFmtId="0" fontId="30" fillId="9" borderId="1" xfId="1" applyFont="1" applyFill="1" applyBorder="1" applyAlignment="1">
      <alignment horizontal="center" vertical="center"/>
    </xf>
    <xf numFmtId="0" fontId="36" fillId="9" borderId="1" xfId="1" applyFont="1" applyFill="1" applyBorder="1" applyAlignment="1">
      <alignment horizontal="center" vertical="center"/>
    </xf>
    <xf numFmtId="4" fontId="36" fillId="9" borderId="1" xfId="1" applyNumberFormat="1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 wrapText="1"/>
    </xf>
    <xf numFmtId="4" fontId="30" fillId="9" borderId="1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wrapText="1"/>
    </xf>
    <xf numFmtId="4" fontId="6" fillId="6" borderId="5" xfId="0" applyNumberFormat="1" applyFont="1" applyFill="1" applyBorder="1" applyAlignment="1">
      <alignment wrapText="1"/>
    </xf>
    <xf numFmtId="0" fontId="5" fillId="7" borderId="5" xfId="0" applyFont="1" applyFill="1" applyBorder="1" applyAlignment="1">
      <alignment horizontal="left" wrapText="1"/>
    </xf>
    <xf numFmtId="0" fontId="5" fillId="7" borderId="4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wrapText="1"/>
    </xf>
    <xf numFmtId="4" fontId="5" fillId="7" borderId="5" xfId="0" applyNumberFormat="1" applyFont="1" applyFill="1" applyBorder="1"/>
    <xf numFmtId="4" fontId="5" fillId="7" borderId="5" xfId="0" applyNumberFormat="1" applyFont="1" applyFill="1" applyBorder="1" applyAlignment="1">
      <alignment wrapText="1"/>
    </xf>
    <xf numFmtId="4" fontId="8" fillId="7" borderId="5" xfId="0" applyNumberFormat="1" applyFont="1" applyFill="1" applyBorder="1" applyAlignment="1">
      <alignment wrapText="1"/>
    </xf>
    <xf numFmtId="0" fontId="12" fillId="7" borderId="5" xfId="0" applyFont="1" applyFill="1" applyBorder="1" applyAlignment="1">
      <alignment horizontal="left" wrapText="1"/>
    </xf>
    <xf numFmtId="0" fontId="11" fillId="7" borderId="5" xfId="0" applyFont="1" applyFill="1" applyBorder="1" applyAlignment="1">
      <alignment wrapText="1"/>
    </xf>
    <xf numFmtId="4" fontId="12" fillId="7" borderId="5" xfId="0" applyNumberFormat="1" applyFont="1" applyFill="1" applyBorder="1" applyAlignment="1">
      <alignment wrapText="1"/>
    </xf>
    <xf numFmtId="166" fontId="12" fillId="7" borderId="5" xfId="0" applyNumberFormat="1" applyFont="1" applyFill="1" applyBorder="1" applyAlignment="1">
      <alignment horizontal="right"/>
    </xf>
    <xf numFmtId="49" fontId="5" fillId="7" borderId="5" xfId="0" applyNumberFormat="1" applyFont="1" applyFill="1" applyBorder="1" applyAlignment="1">
      <alignment horizontal="left"/>
    </xf>
    <xf numFmtId="0" fontId="5" fillId="7" borderId="5" xfId="0" applyFont="1" applyFill="1" applyBorder="1" applyAlignment="1">
      <alignment horizontal="center"/>
    </xf>
    <xf numFmtId="0" fontId="30" fillId="9" borderId="8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left" wrapText="1"/>
    </xf>
    <xf numFmtId="0" fontId="12" fillId="7" borderId="16" xfId="0" applyNumberFormat="1" applyFont="1" applyFill="1" applyBorder="1" applyAlignment="1">
      <alignment horizontal="center" wrapText="1"/>
    </xf>
    <xf numFmtId="0" fontId="8" fillId="7" borderId="17" xfId="0" applyFont="1" applyFill="1" applyBorder="1" applyAlignment="1">
      <alignment wrapText="1"/>
    </xf>
    <xf numFmtId="4" fontId="12" fillId="7" borderId="4" xfId="0" applyNumberFormat="1" applyFont="1" applyFill="1" applyBorder="1"/>
    <xf numFmtId="0" fontId="12" fillId="8" borderId="5" xfId="0" applyFont="1" applyFill="1" applyBorder="1" applyAlignment="1">
      <alignment horizontal="left" wrapText="1"/>
    </xf>
    <xf numFmtId="0" fontId="12" fillId="8" borderId="5" xfId="0" applyNumberFormat="1" applyFont="1" applyFill="1" applyBorder="1" applyAlignment="1">
      <alignment horizontal="center" wrapText="1"/>
    </xf>
    <xf numFmtId="0" fontId="8" fillId="8" borderId="5" xfId="0" applyFont="1" applyFill="1" applyBorder="1" applyAlignment="1">
      <alignment wrapText="1"/>
    </xf>
    <xf numFmtId="4" fontId="12" fillId="8" borderId="5" xfId="0" applyNumberFormat="1" applyFont="1" applyFill="1" applyBorder="1"/>
    <xf numFmtId="0" fontId="8" fillId="7" borderId="5" xfId="0" applyFont="1" applyFill="1" applyBorder="1" applyAlignment="1">
      <alignment horizontal="center" wrapText="1"/>
    </xf>
    <xf numFmtId="0" fontId="12" fillId="7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49" fontId="4" fillId="13" borderId="5" xfId="0" applyNumberFormat="1" applyFont="1" applyFill="1" applyBorder="1" applyAlignment="1">
      <alignment horizontal="left"/>
    </xf>
    <xf numFmtId="0" fontId="4" fillId="13" borderId="4" xfId="0" applyFont="1" applyFill="1" applyBorder="1" applyAlignment="1">
      <alignment horizontal="center"/>
    </xf>
    <xf numFmtId="0" fontId="4" fillId="13" borderId="5" xfId="0" applyFont="1" applyFill="1" applyBorder="1" applyAlignment="1">
      <alignment wrapText="1"/>
    </xf>
    <xf numFmtId="4" fontId="4" fillId="13" borderId="5" xfId="0" applyNumberFormat="1" applyFont="1" applyFill="1" applyBorder="1"/>
    <xf numFmtId="0" fontId="4" fillId="13" borderId="2" xfId="0" applyFont="1" applyFill="1" applyBorder="1" applyAlignment="1">
      <alignment horizontal="left"/>
    </xf>
    <xf numFmtId="0" fontId="4" fillId="13" borderId="5" xfId="0" applyFont="1" applyFill="1" applyBorder="1" applyAlignment="1">
      <alignment horizontal="center"/>
    </xf>
    <xf numFmtId="0" fontId="7" fillId="12" borderId="5" xfId="0" applyFont="1" applyFill="1" applyBorder="1" applyAlignment="1">
      <alignment horizontal="left" wrapText="1"/>
    </xf>
    <xf numFmtId="0" fontId="7" fillId="12" borderId="4" xfId="0" applyFont="1" applyFill="1" applyBorder="1" applyAlignment="1">
      <alignment horizontal="center" wrapText="1"/>
    </xf>
    <xf numFmtId="0" fontId="7" fillId="12" borderId="5" xfId="0" applyFont="1" applyFill="1" applyBorder="1" applyAlignment="1">
      <alignment wrapText="1"/>
    </xf>
    <xf numFmtId="4" fontId="7" fillId="12" borderId="5" xfId="0" applyNumberFormat="1" applyFont="1" applyFill="1" applyBorder="1"/>
    <xf numFmtId="4" fontId="31" fillId="12" borderId="5" xfId="0" applyNumberFormat="1" applyFont="1" applyFill="1" applyBorder="1"/>
    <xf numFmtId="0" fontId="18" fillId="12" borderId="5" xfId="0" applyFont="1" applyFill="1" applyBorder="1"/>
    <xf numFmtId="0" fontId="18" fillId="12" borderId="5" xfId="0" applyFont="1" applyFill="1" applyBorder="1" applyAlignment="1">
      <alignment horizontal="center"/>
    </xf>
    <xf numFmtId="0" fontId="18" fillId="12" borderId="5" xfId="0" applyFont="1" applyFill="1" applyBorder="1" applyAlignment="1">
      <alignment wrapText="1"/>
    </xf>
    <xf numFmtId="165" fontId="18" fillId="12" borderId="5" xfId="0" applyNumberFormat="1" applyFont="1" applyFill="1" applyBorder="1"/>
    <xf numFmtId="0" fontId="3" fillId="12" borderId="2" xfId="0" applyFont="1" applyFill="1" applyBorder="1" applyAlignment="1">
      <alignment horizontal="left"/>
    </xf>
    <xf numFmtId="0" fontId="3" fillId="12" borderId="5" xfId="0" applyFont="1" applyFill="1" applyBorder="1" applyAlignment="1">
      <alignment horizontal="center"/>
    </xf>
    <xf numFmtId="0" fontId="3" fillId="12" borderId="5" xfId="0" applyFont="1" applyFill="1" applyBorder="1" applyAlignment="1">
      <alignment wrapText="1"/>
    </xf>
    <xf numFmtId="4" fontId="3" fillId="12" borderId="5" xfId="0" applyNumberFormat="1" applyFont="1" applyFill="1" applyBorder="1"/>
    <xf numFmtId="0" fontId="12" fillId="7" borderId="5" xfId="0" applyFont="1" applyFill="1" applyBorder="1" applyAlignment="1">
      <alignment horizontal="left"/>
    </xf>
    <xf numFmtId="0" fontId="12" fillId="7" borderId="5" xfId="0" applyFont="1" applyFill="1" applyBorder="1"/>
    <xf numFmtId="165" fontId="12" fillId="7" borderId="5" xfId="0" applyNumberFormat="1" applyFont="1" applyFill="1" applyBorder="1"/>
    <xf numFmtId="4" fontId="12" fillId="4" borderId="5" xfId="0" applyNumberFormat="1" applyFont="1" applyFill="1" applyBorder="1" applyAlignment="1">
      <alignment horizontal="right"/>
    </xf>
    <xf numFmtId="4" fontId="35" fillId="7" borderId="5" xfId="0" applyNumberFormat="1" applyFont="1" applyFill="1" applyBorder="1"/>
    <xf numFmtId="4" fontId="35" fillId="0" borderId="5" xfId="0" applyNumberFormat="1" applyFont="1" applyBorder="1"/>
    <xf numFmtId="4" fontId="18" fillId="12" borderId="5" xfId="0" applyNumberFormat="1" applyFont="1" applyFill="1" applyBorder="1"/>
    <xf numFmtId="0" fontId="8" fillId="8" borderId="5" xfId="0" applyFont="1" applyFill="1" applyBorder="1" applyAlignment="1">
      <alignment horizontal="center"/>
    </xf>
    <xf numFmtId="49" fontId="40" fillId="0" borderId="0" xfId="0" applyNumberFormat="1" applyFont="1" applyAlignment="1">
      <alignment horizontal="right"/>
    </xf>
    <xf numFmtId="0" fontId="8" fillId="4" borderId="2" xfId="0" applyFont="1" applyFill="1" applyBorder="1" applyAlignment="1">
      <alignment horizontal="left"/>
    </xf>
    <xf numFmtId="0" fontId="0" fillId="8" borderId="0" xfId="0" applyFill="1"/>
    <xf numFmtId="4" fontId="12" fillId="8" borderId="5" xfId="0" applyNumberFormat="1" applyFont="1" applyFill="1" applyBorder="1" applyAlignment="1">
      <alignment wrapText="1"/>
    </xf>
    <xf numFmtId="4" fontId="36" fillId="9" borderId="1" xfId="0" applyNumberFormat="1" applyFont="1" applyFill="1" applyBorder="1" applyAlignment="1">
      <alignment horizontal="center" vertical="center" wrapText="1"/>
    </xf>
    <xf numFmtId="0" fontId="36" fillId="9" borderId="1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wrapText="1"/>
    </xf>
    <xf numFmtId="0" fontId="9" fillId="0" borderId="1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0" xfId="0" applyBorder="1"/>
    <xf numFmtId="4" fontId="3" fillId="0" borderId="21" xfId="0" applyNumberFormat="1" applyFont="1" applyBorder="1"/>
    <xf numFmtId="0" fontId="5" fillId="0" borderId="22" xfId="0" applyFont="1" applyBorder="1"/>
    <xf numFmtId="0" fontId="9" fillId="0" borderId="23" xfId="0" applyFont="1" applyBorder="1"/>
    <xf numFmtId="4" fontId="9" fillId="0" borderId="23" xfId="0" applyNumberFormat="1" applyFont="1" applyBorder="1"/>
    <xf numFmtId="4" fontId="9" fillId="0" borderId="24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23" xfId="0" applyFont="1" applyBorder="1"/>
    <xf numFmtId="4" fontId="8" fillId="0" borderId="13" xfId="0" applyNumberFormat="1" applyFont="1" applyBorder="1"/>
    <xf numFmtId="165" fontId="12" fillId="0" borderId="13" xfId="0" applyNumberFormat="1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4" fontId="5" fillId="2" borderId="5" xfId="0" applyNumberFormat="1" applyFont="1" applyFill="1" applyBorder="1" applyAlignment="1">
      <alignment horizontal="right"/>
    </xf>
    <xf numFmtId="4" fontId="13" fillId="0" borderId="5" xfId="0" applyNumberFormat="1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166" fontId="12" fillId="7" borderId="5" xfId="0" applyNumberFormat="1" applyFont="1" applyFill="1" applyBorder="1" applyAlignment="1"/>
    <xf numFmtId="0" fontId="12" fillId="8" borderId="5" xfId="0" applyFont="1" applyFill="1" applyBorder="1" applyAlignment="1">
      <alignment horizontal="center"/>
    </xf>
    <xf numFmtId="0" fontId="12" fillId="8" borderId="5" xfId="0" applyFont="1" applyFill="1" applyBorder="1" applyAlignment="1">
      <alignment wrapText="1"/>
    </xf>
    <xf numFmtId="4" fontId="12" fillId="8" borderId="5" xfId="0" applyNumberFormat="1" applyFont="1" applyFill="1" applyBorder="1" applyAlignment="1">
      <alignment horizontal="right"/>
    </xf>
    <xf numFmtId="0" fontId="2" fillId="8" borderId="2" xfId="0" applyFont="1" applyFill="1" applyBorder="1" applyAlignment="1">
      <alignment horizontal="left"/>
    </xf>
    <xf numFmtId="0" fontId="11" fillId="8" borderId="5" xfId="0" applyFont="1" applyFill="1" applyBorder="1" applyAlignment="1">
      <alignment horizontal="center"/>
    </xf>
    <xf numFmtId="0" fontId="11" fillId="8" borderId="5" xfId="0" applyFont="1" applyFill="1" applyBorder="1" applyAlignment="1">
      <alignment wrapText="1"/>
    </xf>
    <xf numFmtId="4" fontId="11" fillId="8" borderId="5" xfId="0" applyNumberFormat="1" applyFont="1" applyFill="1" applyBorder="1"/>
    <xf numFmtId="4" fontId="11" fillId="8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41" fillId="0" borderId="23" xfId="0" applyNumberFormat="1" applyFont="1" applyBorder="1"/>
    <xf numFmtId="0" fontId="9" fillId="0" borderId="0" xfId="0" applyFont="1"/>
    <xf numFmtId="4" fontId="9" fillId="0" borderId="0" xfId="0" applyNumberFormat="1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0" fontId="8" fillId="8" borderId="5" xfId="0" applyFont="1" applyFill="1" applyBorder="1" applyAlignment="1">
      <alignment horizontal="left" wrapText="1"/>
    </xf>
    <xf numFmtId="0" fontId="12" fillId="8" borderId="5" xfId="0" applyFont="1" applyFill="1" applyBorder="1" applyAlignment="1">
      <alignment horizontal="center" wrapText="1"/>
    </xf>
    <xf numFmtId="0" fontId="11" fillId="8" borderId="5" xfId="0" applyFont="1" applyFill="1" applyBorder="1" applyAlignment="1">
      <alignment horizontal="center" wrapText="1"/>
    </xf>
    <xf numFmtId="4" fontId="11" fillId="8" borderId="5" xfId="0" applyNumberFormat="1" applyFont="1" applyFill="1" applyBorder="1" applyAlignment="1">
      <alignment wrapText="1"/>
    </xf>
    <xf numFmtId="0" fontId="8" fillId="8" borderId="2" xfId="0" applyFont="1" applyFill="1" applyBorder="1" applyAlignment="1">
      <alignment horizontal="left" wrapText="1"/>
    </xf>
    <xf numFmtId="0" fontId="8" fillId="8" borderId="5" xfId="0" applyFont="1" applyFill="1" applyBorder="1" applyAlignment="1">
      <alignment horizontal="center" wrapText="1"/>
    </xf>
    <xf numFmtId="4" fontId="8" fillId="8" borderId="5" xfId="0" applyNumberFormat="1" applyFont="1" applyFill="1" applyBorder="1" applyAlignment="1">
      <alignment wrapText="1"/>
    </xf>
    <xf numFmtId="0" fontId="8" fillId="7" borderId="5" xfId="0" applyFont="1" applyFill="1" applyBorder="1" applyAlignment="1">
      <alignment horizontal="center"/>
    </xf>
    <xf numFmtId="4" fontId="8" fillId="7" borderId="5" xfId="0" applyNumberFormat="1" applyFont="1" applyFill="1" applyBorder="1" applyAlignment="1">
      <alignment horizontal="right"/>
    </xf>
    <xf numFmtId="4" fontId="8" fillId="7" borderId="4" xfId="0" applyNumberFormat="1" applyFont="1" applyFill="1" applyBorder="1"/>
    <xf numFmtId="165" fontId="0" fillId="0" borderId="5" xfId="0" applyNumberFormat="1" applyBorder="1"/>
    <xf numFmtId="4" fontId="9" fillId="8" borderId="5" xfId="0" applyNumberFormat="1" applyFont="1" applyFill="1" applyBorder="1"/>
    <xf numFmtId="4" fontId="0" fillId="8" borderId="5" xfId="0" applyNumberFormat="1" applyFill="1" applyBorder="1"/>
    <xf numFmtId="4" fontId="2" fillId="8" borderId="5" xfId="0" applyNumberFormat="1" applyFont="1" applyFill="1" applyBorder="1" applyAlignment="1">
      <alignment wrapText="1"/>
    </xf>
    <xf numFmtId="4" fontId="42" fillId="8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165" fontId="2" fillId="0" borderId="5" xfId="0" applyNumberFormat="1" applyFont="1" applyBorder="1"/>
    <xf numFmtId="0" fontId="18" fillId="0" borderId="13" xfId="0" applyFont="1" applyBorder="1"/>
    <xf numFmtId="4" fontId="41" fillId="0" borderId="24" xfId="0" applyNumberFormat="1" applyFont="1" applyBorder="1"/>
    <xf numFmtId="0" fontId="5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/>
    </xf>
    <xf numFmtId="4" fontId="5" fillId="0" borderId="13" xfId="0" applyNumberFormat="1" applyFont="1" applyBorder="1" applyAlignment="1"/>
    <xf numFmtId="4" fontId="8" fillId="8" borderId="5" xfId="0" applyNumberFormat="1" applyFont="1" applyFill="1" applyBorder="1" applyAlignment="1">
      <alignment horizontal="right" wrapText="1"/>
    </xf>
    <xf numFmtId="0" fontId="2" fillId="8" borderId="5" xfId="0" applyFont="1" applyFill="1" applyBorder="1" applyAlignment="1">
      <alignment horizontal="center" wrapText="1"/>
    </xf>
    <xf numFmtId="4" fontId="2" fillId="8" borderId="5" xfId="0" applyNumberFormat="1" applyFont="1" applyFill="1" applyBorder="1" applyAlignment="1">
      <alignment horizontal="right" wrapText="1"/>
    </xf>
    <xf numFmtId="0" fontId="8" fillId="8" borderId="5" xfId="0" applyFont="1" applyFill="1" applyBorder="1"/>
    <xf numFmtId="0" fontId="5" fillId="8" borderId="5" xfId="0" applyFont="1" applyFill="1" applyBorder="1" applyAlignment="1">
      <alignment horizontal="left"/>
    </xf>
    <xf numFmtId="0" fontId="43" fillId="0" borderId="5" xfId="0" applyFont="1" applyBorder="1" applyAlignment="1">
      <alignment wrapText="1"/>
    </xf>
    <xf numFmtId="0" fontId="43" fillId="8" borderId="5" xfId="0" applyFont="1" applyFill="1" applyBorder="1" applyAlignment="1">
      <alignment wrapText="1"/>
    </xf>
    <xf numFmtId="166" fontId="12" fillId="8" borderId="5" xfId="0" applyNumberFormat="1" applyFont="1" applyFill="1" applyBorder="1" applyAlignment="1">
      <alignment horizontal="right"/>
    </xf>
    <xf numFmtId="166" fontId="12" fillId="8" borderId="5" xfId="0" applyNumberFormat="1" applyFont="1" applyFill="1" applyBorder="1" applyAlignment="1"/>
    <xf numFmtId="0" fontId="11" fillId="8" borderId="5" xfId="0" applyNumberFormat="1" applyFont="1" applyFill="1" applyBorder="1" applyAlignment="1">
      <alignment horizontal="center" wrapText="1"/>
    </xf>
    <xf numFmtId="166" fontId="11" fillId="8" borderId="5" xfId="0" applyNumberFormat="1" applyFont="1" applyFill="1" applyBorder="1" applyAlignment="1">
      <alignment horizontal="right"/>
    </xf>
    <xf numFmtId="166" fontId="11" fillId="8" borderId="5" xfId="0" applyNumberFormat="1" applyFont="1" applyFill="1" applyBorder="1" applyAlignment="1"/>
    <xf numFmtId="49" fontId="8" fillId="7" borderId="5" xfId="0" applyNumberFormat="1" applyFont="1" applyFill="1" applyBorder="1" applyAlignment="1">
      <alignment horizontal="left" vertical="center" wrapText="1"/>
    </xf>
    <xf numFmtId="0" fontId="12" fillId="7" borderId="5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Border="1"/>
    <xf numFmtId="4" fontId="5" fillId="0" borderId="0" xfId="0" applyNumberFormat="1" applyFont="1" applyAlignment="1">
      <alignment horizontal="center"/>
    </xf>
    <xf numFmtId="165" fontId="28" fillId="0" borderId="0" xfId="0" applyNumberFormat="1" applyFont="1" applyAlignment="1">
      <alignment horizontal="right" wrapText="1"/>
    </xf>
    <xf numFmtId="165" fontId="0" fillId="0" borderId="0" xfId="0" applyNumberFormat="1" applyAlignment="1">
      <alignment horizontal="right"/>
    </xf>
    <xf numFmtId="165" fontId="36" fillId="9" borderId="1" xfId="1" applyNumberFormat="1" applyFont="1" applyFill="1" applyBorder="1" applyAlignment="1">
      <alignment horizontal="right" vertical="center"/>
    </xf>
    <xf numFmtId="165" fontId="13" fillId="0" borderId="3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 wrapText="1"/>
    </xf>
    <xf numFmtId="165" fontId="6" fillId="11" borderId="4" xfId="1" applyNumberFormat="1" applyFont="1" applyFill="1" applyBorder="1" applyAlignment="1">
      <alignment horizontal="right" wrapText="1"/>
    </xf>
    <xf numFmtId="165" fontId="2" fillId="0" borderId="4" xfId="1" applyNumberFormat="1" applyBorder="1" applyAlignment="1">
      <alignment horizontal="right" wrapText="1"/>
    </xf>
    <xf numFmtId="165" fontId="4" fillId="11" borderId="4" xfId="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 wrapText="1"/>
    </xf>
    <xf numFmtId="165" fontId="7" fillId="11" borderId="4" xfId="1" applyNumberFormat="1" applyFont="1" applyFill="1" applyBorder="1" applyAlignment="1">
      <alignment horizontal="right" wrapText="1"/>
    </xf>
    <xf numFmtId="165" fontId="4" fillId="10" borderId="4" xfId="1" applyNumberFormat="1" applyFont="1" applyFill="1" applyBorder="1" applyAlignment="1">
      <alignment horizontal="right" wrapText="1"/>
    </xf>
    <xf numFmtId="165" fontId="8" fillId="2" borderId="4" xfId="1" applyNumberFormat="1" applyFont="1" applyFill="1" applyBorder="1" applyAlignment="1">
      <alignment horizontal="right" wrapText="1"/>
    </xf>
    <xf numFmtId="165" fontId="6" fillId="4" borderId="4" xfId="1" applyNumberFormat="1" applyFont="1" applyFill="1" applyBorder="1" applyAlignment="1">
      <alignment horizontal="right" wrapText="1"/>
    </xf>
    <xf numFmtId="165" fontId="6" fillId="0" borderId="4" xfId="1" applyNumberFormat="1" applyFont="1" applyFill="1" applyBorder="1" applyAlignment="1">
      <alignment horizontal="right" wrapText="1"/>
    </xf>
    <xf numFmtId="165" fontId="7" fillId="10" borderId="4" xfId="1" applyNumberFormat="1" applyFont="1" applyFill="1" applyBorder="1" applyAlignment="1">
      <alignment horizontal="right" wrapText="1"/>
    </xf>
    <xf numFmtId="165" fontId="21" fillId="9" borderId="4" xfId="1" applyNumberFormat="1" applyFont="1" applyFill="1" applyBorder="1" applyAlignment="1">
      <alignment horizontal="right" wrapText="1"/>
    </xf>
    <xf numFmtId="165" fontId="15" fillId="0" borderId="4" xfId="0" applyNumberFormat="1" applyFont="1" applyBorder="1" applyAlignment="1">
      <alignment horizontal="right"/>
    </xf>
    <xf numFmtId="165" fontId="6" fillId="9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/>
    </xf>
    <xf numFmtId="165" fontId="4" fillId="11" borderId="4" xfId="0" applyNumberFormat="1" applyFont="1" applyFill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5" fontId="4" fillId="11" borderId="4" xfId="0" applyNumberFormat="1" applyFont="1" applyFill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7" fillId="11" borderId="4" xfId="0" applyNumberFormat="1" applyFont="1" applyFill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5" fontId="6" fillId="9" borderId="4" xfId="0" applyNumberFormat="1" applyFont="1" applyFill="1" applyBorder="1" applyAlignment="1">
      <alignment horizontal="right" wrapText="1"/>
    </xf>
    <xf numFmtId="165" fontId="9" fillId="11" borderId="4" xfId="0" applyNumberFormat="1" applyFont="1" applyFill="1" applyBorder="1" applyAlignment="1">
      <alignment horizontal="right"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4" fontId="44" fillId="8" borderId="5" xfId="0" applyNumberFormat="1" applyFont="1" applyFill="1" applyBorder="1"/>
    <xf numFmtId="4" fontId="44" fillId="8" borderId="5" xfId="0" applyNumberFormat="1" applyFont="1" applyFill="1" applyBorder="1" applyAlignment="1">
      <alignment horizontal="right"/>
    </xf>
    <xf numFmtId="0" fontId="44" fillId="0" borderId="5" xfId="0" applyFont="1" applyBorder="1" applyAlignment="1">
      <alignment horizontal="center" wrapText="1"/>
    </xf>
    <xf numFmtId="0" fontId="44" fillId="0" borderId="5" xfId="0" applyFont="1" applyBorder="1" applyAlignment="1">
      <alignment wrapText="1"/>
    </xf>
    <xf numFmtId="165" fontId="19" fillId="0" borderId="5" xfId="0" applyNumberFormat="1" applyFont="1" applyBorder="1"/>
    <xf numFmtId="0" fontId="3" fillId="15" borderId="7" xfId="0" applyFont="1" applyFill="1" applyBorder="1"/>
    <xf numFmtId="0" fontId="3" fillId="15" borderId="4" xfId="0" applyFont="1" applyFill="1" applyBorder="1" applyAlignment="1">
      <alignment horizontal="center" wrapText="1"/>
    </xf>
    <xf numFmtId="0" fontId="38" fillId="15" borderId="5" xfId="0" applyFont="1" applyFill="1" applyBorder="1" applyAlignment="1">
      <alignment wrapText="1"/>
    </xf>
    <xf numFmtId="4" fontId="21" fillId="15" borderId="5" xfId="0" applyNumberFormat="1" applyFont="1" applyFill="1" applyBorder="1" applyAlignment="1">
      <alignment shrinkToFit="1"/>
    </xf>
    <xf numFmtId="0" fontId="35" fillId="7" borderId="5" xfId="0" applyFont="1" applyFill="1" applyBorder="1"/>
    <xf numFmtId="0" fontId="35" fillId="0" borderId="5" xfId="0" applyFont="1" applyBorder="1"/>
    <xf numFmtId="0" fontId="35" fillId="0" borderId="5" xfId="0" applyFont="1" applyBorder="1" applyAlignment="1">
      <alignment horizontal="center"/>
    </xf>
    <xf numFmtId="0" fontId="45" fillId="0" borderId="5" xfId="0" applyFont="1" applyBorder="1"/>
    <xf numFmtId="0" fontId="45" fillId="0" borderId="5" xfId="0" applyFont="1" applyBorder="1" applyAlignment="1">
      <alignment horizontal="center"/>
    </xf>
    <xf numFmtId="0" fontId="35" fillId="0" borderId="5" xfId="0" applyFont="1" applyBorder="1" applyAlignment="1">
      <alignment wrapText="1"/>
    </xf>
    <xf numFmtId="0" fontId="35" fillId="7" borderId="5" xfId="0" applyFont="1" applyFill="1" applyBorder="1" applyAlignment="1">
      <alignment horizontal="center"/>
    </xf>
    <xf numFmtId="0" fontId="35" fillId="7" borderId="5" xfId="0" applyFont="1" applyFill="1" applyBorder="1" applyAlignment="1">
      <alignment wrapText="1"/>
    </xf>
    <xf numFmtId="165" fontId="35" fillId="7" borderId="5" xfId="0" applyNumberFormat="1" applyFont="1" applyFill="1" applyBorder="1"/>
    <xf numFmtId="165" fontId="35" fillId="0" borderId="5" xfId="0" applyNumberFormat="1" applyFont="1" applyBorder="1"/>
    <xf numFmtId="165" fontId="45" fillId="0" borderId="5" xfId="0" applyNumberFormat="1" applyFont="1" applyBorder="1"/>
    <xf numFmtId="165" fontId="0" fillId="0" borderId="5" xfId="0" applyNumberFormat="1" applyBorder="1" applyAlignment="1">
      <alignment horizontal="right"/>
    </xf>
    <xf numFmtId="4" fontId="8" fillId="8" borderId="5" xfId="0" applyNumberFormat="1" applyFont="1" applyFill="1" applyBorder="1" applyAlignment="1">
      <alignment horizontal="right"/>
    </xf>
    <xf numFmtId="4" fontId="2" fillId="8" borderId="5" xfId="0" applyNumberFormat="1" applyFont="1" applyFill="1" applyBorder="1" applyAlignment="1">
      <alignment horizontal="right"/>
    </xf>
    <xf numFmtId="0" fontId="30" fillId="8" borderId="7" xfId="0" applyFont="1" applyFill="1" applyBorder="1" applyAlignment="1">
      <alignment horizontal="center" vertical="center"/>
    </xf>
    <xf numFmtId="0" fontId="30" fillId="8" borderId="6" xfId="0" applyFont="1" applyFill="1" applyBorder="1" applyAlignment="1">
      <alignment horizontal="center" vertical="center"/>
    </xf>
    <xf numFmtId="4" fontId="30" fillId="8" borderId="7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wrapText="1" shrinkToFit="1"/>
    </xf>
    <xf numFmtId="4" fontId="4" fillId="6" borderId="5" xfId="0" applyNumberFormat="1" applyFont="1" applyFill="1" applyBorder="1" applyAlignment="1">
      <alignment horizontal="right"/>
    </xf>
    <xf numFmtId="0" fontId="32" fillId="15" borderId="5" xfId="0" applyFont="1" applyFill="1" applyBorder="1" applyAlignment="1">
      <alignment wrapText="1"/>
    </xf>
    <xf numFmtId="0" fontId="33" fillId="15" borderId="4" xfId="0" applyFont="1" applyFill="1" applyBorder="1" applyAlignment="1">
      <alignment horizontal="center" wrapText="1"/>
    </xf>
    <xf numFmtId="4" fontId="6" fillId="15" borderId="5" xfId="0" applyNumberFormat="1" applyFont="1" applyFill="1" applyBorder="1"/>
    <xf numFmtId="0" fontId="2" fillId="8" borderId="4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46" fillId="0" borderId="5" xfId="0" applyFont="1" applyFill="1" applyBorder="1" applyAlignment="1">
      <alignment wrapText="1"/>
    </xf>
    <xf numFmtId="4" fontId="46" fillId="8" borderId="5" xfId="0" applyNumberFormat="1" applyFont="1" applyFill="1" applyBorder="1" applyAlignment="1">
      <alignment horizontal="right"/>
    </xf>
    <xf numFmtId="4" fontId="46" fillId="8" borderId="5" xfId="0" applyNumberFormat="1" applyFont="1" applyFill="1" applyBorder="1"/>
    <xf numFmtId="4" fontId="46" fillId="0" borderId="5" xfId="0" applyNumberFormat="1" applyFont="1" applyBorder="1"/>
    <xf numFmtId="165" fontId="8" fillId="0" borderId="5" xfId="0" applyNumberFormat="1" applyFont="1" applyBorder="1" applyAlignment="1">
      <alignment horizontal="right"/>
    </xf>
    <xf numFmtId="0" fontId="48" fillId="0" borderId="5" xfId="0" applyFont="1" applyBorder="1" applyAlignment="1">
      <alignment wrapText="1"/>
    </xf>
    <xf numFmtId="0" fontId="49" fillId="0" borderId="5" xfId="0" applyFont="1" applyBorder="1"/>
    <xf numFmtId="0" fontId="48" fillId="0" borderId="5" xfId="0" applyFont="1" applyBorder="1" applyAlignment="1">
      <alignment horizontal="left" wrapText="1"/>
    </xf>
    <xf numFmtId="0" fontId="46" fillId="0" borderId="5" xfId="0" applyFont="1" applyBorder="1" applyAlignment="1">
      <alignment wrapText="1"/>
    </xf>
    <xf numFmtId="4" fontId="46" fillId="0" borderId="5" xfId="0" applyNumberFormat="1" applyFont="1" applyBorder="1" applyAlignment="1">
      <alignment wrapText="1"/>
    </xf>
    <xf numFmtId="0" fontId="50" fillId="0" borderId="5" xfId="0" applyFont="1" applyBorder="1" applyAlignment="1">
      <alignment wrapText="1"/>
    </xf>
    <xf numFmtId="4" fontId="46" fillId="0" borderId="5" xfId="0" applyNumberFormat="1" applyFont="1" applyBorder="1" applyAlignment="1">
      <alignment horizontal="right"/>
    </xf>
    <xf numFmtId="4" fontId="50" fillId="0" borderId="5" xfId="0" applyNumberFormat="1" applyFont="1" applyBorder="1"/>
    <xf numFmtId="0" fontId="46" fillId="8" borderId="5" xfId="0" applyFont="1" applyFill="1" applyBorder="1" applyAlignment="1">
      <alignment wrapText="1"/>
    </xf>
    <xf numFmtId="4" fontId="51" fillId="0" borderId="5" xfId="0" applyNumberFormat="1" applyFont="1" applyBorder="1" applyAlignment="1">
      <alignment wrapText="1"/>
    </xf>
    <xf numFmtId="0" fontId="1" fillId="0" borderId="0" xfId="0" applyFont="1"/>
    <xf numFmtId="4" fontId="51" fillId="8" borderId="5" xfId="0" applyNumberFormat="1" applyFont="1" applyFill="1" applyBorder="1"/>
    <xf numFmtId="4" fontId="51" fillId="8" borderId="5" xfId="0" applyNumberFormat="1" applyFont="1" applyFill="1" applyBorder="1" applyAlignment="1">
      <alignment horizontal="right"/>
    </xf>
    <xf numFmtId="0" fontId="51" fillId="0" borderId="5" xfId="0" applyFont="1" applyBorder="1" applyAlignment="1">
      <alignment horizontal="left" wrapText="1"/>
    </xf>
    <xf numFmtId="4" fontId="47" fillId="8" borderId="5" xfId="0" applyNumberFormat="1" applyFont="1" applyFill="1" applyBorder="1" applyAlignment="1">
      <alignment horizontal="right"/>
    </xf>
    <xf numFmtId="4" fontId="47" fillId="8" borderId="5" xfId="0" applyNumberFormat="1" applyFont="1" applyFill="1" applyBorder="1"/>
    <xf numFmtId="4" fontId="11" fillId="0" borderId="7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49" fontId="11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49" fontId="13" fillId="0" borderId="5" xfId="0" applyNumberFormat="1" applyFont="1" applyFill="1" applyBorder="1" applyAlignment="1">
      <alignment horizontal="center" wrapText="1"/>
    </xf>
    <xf numFmtId="0" fontId="19" fillId="0" borderId="2" xfId="0" applyFont="1" applyBorder="1"/>
    <xf numFmtId="0" fontId="19" fillId="0" borderId="6" xfId="0" applyFont="1" applyBorder="1" applyAlignment="1">
      <alignment horizontal="center"/>
    </xf>
    <xf numFmtId="0" fontId="19" fillId="0" borderId="7" xfId="0" applyFont="1" applyBorder="1"/>
    <xf numFmtId="4" fontId="19" fillId="0" borderId="7" xfId="0" applyNumberFormat="1" applyFont="1" applyBorder="1"/>
    <xf numFmtId="4" fontId="2" fillId="0" borderId="2" xfId="0" applyNumberFormat="1" applyFont="1" applyBorder="1"/>
    <xf numFmtId="0" fontId="15" fillId="0" borderId="5" xfId="0" applyFont="1" applyBorder="1" applyAlignment="1">
      <alignment wrapText="1"/>
    </xf>
    <xf numFmtId="4" fontId="4" fillId="0" borderId="5" xfId="0" applyNumberFormat="1" applyFont="1" applyBorder="1" applyAlignment="1">
      <alignment wrapText="1"/>
    </xf>
    <xf numFmtId="0" fontId="4" fillId="12" borderId="5" xfId="0" applyFont="1" applyFill="1" applyBorder="1" applyAlignment="1">
      <alignment horizontal="left" wrapText="1"/>
    </xf>
    <xf numFmtId="0" fontId="4" fillId="12" borderId="4" xfId="0" applyFont="1" applyFill="1" applyBorder="1" applyAlignment="1">
      <alignment horizontal="center" wrapText="1"/>
    </xf>
    <xf numFmtId="0" fontId="4" fillId="12" borderId="5" xfId="0" applyFont="1" applyFill="1" applyBorder="1" applyAlignment="1">
      <alignment wrapText="1"/>
    </xf>
    <xf numFmtId="4" fontId="4" fillId="12" borderId="5" xfId="0" applyNumberFormat="1" applyFont="1" applyFill="1" applyBorder="1"/>
    <xf numFmtId="4" fontId="10" fillId="12" borderId="5" xfId="0" applyNumberFormat="1" applyFont="1" applyFill="1" applyBorder="1"/>
    <xf numFmtId="0" fontId="4" fillId="8" borderId="5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center" wrapText="1"/>
    </xf>
    <xf numFmtId="0" fontId="4" fillId="8" borderId="5" xfId="0" applyFont="1" applyFill="1" applyBorder="1" applyAlignment="1">
      <alignment wrapText="1"/>
    </xf>
    <xf numFmtId="4" fontId="4" fillId="8" borderId="5" xfId="0" applyNumberFormat="1" applyFont="1" applyFill="1" applyBorder="1"/>
    <xf numFmtId="4" fontId="10" fillId="8" borderId="5" xfId="0" applyNumberFormat="1" applyFont="1" applyFill="1" applyBorder="1"/>
    <xf numFmtId="0" fontId="8" fillId="8" borderId="4" xfId="0" applyFont="1" applyFill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4" fontId="17" fillId="0" borderId="5" xfId="0" applyNumberFormat="1" applyFont="1" applyBorder="1"/>
    <xf numFmtId="49" fontId="19" fillId="0" borderId="5" xfId="0" applyNumberFormat="1" applyFont="1" applyBorder="1" applyAlignment="1">
      <alignment horizontal="left" wrapText="1"/>
    </xf>
    <xf numFmtId="0" fontId="52" fillId="0" borderId="5" xfId="0" applyFont="1" applyBorder="1" applyAlignment="1">
      <alignment wrapText="1"/>
    </xf>
    <xf numFmtId="49" fontId="19" fillId="0" borderId="5" xfId="0" applyNumberFormat="1" applyFont="1" applyBorder="1" applyAlignment="1">
      <alignment horizontal="center" wrapText="1"/>
    </xf>
    <xf numFmtId="49" fontId="6" fillId="6" borderId="5" xfId="0" applyNumberFormat="1" applyFont="1" applyFill="1" applyBorder="1" applyAlignment="1">
      <alignment horizontal="center" wrapText="1"/>
    </xf>
    <xf numFmtId="4" fontId="6" fillId="6" borderId="5" xfId="0" applyNumberFormat="1" applyFont="1" applyFill="1" applyBorder="1"/>
    <xf numFmtId="0" fontId="6" fillId="0" borderId="5" xfId="0" applyFont="1" applyBorder="1" applyAlignment="1">
      <alignment wrapText="1"/>
    </xf>
    <xf numFmtId="49" fontId="6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wrapText="1" shrinkToFit="1"/>
    </xf>
    <xf numFmtId="4" fontId="6" fillId="0" borderId="5" xfId="0" applyNumberFormat="1" applyFont="1" applyBorder="1"/>
    <xf numFmtId="0" fontId="4" fillId="12" borderId="5" xfId="0" applyNumberFormat="1" applyFont="1" applyFill="1" applyBorder="1" applyAlignment="1">
      <alignment horizontal="center" wrapText="1"/>
    </xf>
    <xf numFmtId="0" fontId="19" fillId="0" borderId="5" xfId="0" applyNumberFormat="1" applyFont="1" applyBorder="1" applyAlignment="1">
      <alignment horizontal="center" wrapText="1"/>
    </xf>
    <xf numFmtId="0" fontId="52" fillId="2" borderId="5" xfId="0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4" fontId="4" fillId="2" borderId="5" xfId="0" applyNumberFormat="1" applyFont="1" applyFill="1" applyBorder="1"/>
    <xf numFmtId="0" fontId="4" fillId="0" borderId="5" xfId="0" applyFont="1" applyFill="1" applyBorder="1" applyAlignment="1">
      <alignment horizontal="left" wrapText="1"/>
    </xf>
    <xf numFmtId="0" fontId="4" fillId="0" borderId="5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4" fontId="4" fillId="0" borderId="5" xfId="0" applyNumberFormat="1" applyFont="1" applyFill="1" applyBorder="1"/>
    <xf numFmtId="49" fontId="17" fillId="0" borderId="5" xfId="0" applyNumberFormat="1" applyFont="1" applyFill="1" applyBorder="1" applyAlignment="1">
      <alignment horizontal="center" wrapText="1"/>
    </xf>
    <xf numFmtId="0" fontId="17" fillId="0" borderId="5" xfId="0" applyNumberFormat="1" applyFont="1" applyFill="1" applyBorder="1" applyAlignment="1">
      <alignment horizontal="center" wrapText="1"/>
    </xf>
    <xf numFmtId="0" fontId="8" fillId="4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wrapText="1"/>
    </xf>
    <xf numFmtId="49" fontId="16" fillId="2" borderId="5" xfId="0" applyNumberFormat="1" applyFont="1" applyFill="1" applyBorder="1" applyAlignment="1">
      <alignment horizontal="center" wrapText="1"/>
    </xf>
    <xf numFmtId="0" fontId="14" fillId="0" borderId="5" xfId="0" applyFont="1" applyBorder="1" applyAlignment="1">
      <alignment wrapText="1"/>
    </xf>
    <xf numFmtId="4" fontId="14" fillId="0" borderId="5" xfId="0" applyNumberFormat="1" applyFont="1" applyBorder="1"/>
    <xf numFmtId="0" fontId="14" fillId="0" borderId="5" xfId="0" applyFont="1" applyFill="1" applyBorder="1" applyAlignment="1">
      <alignment wrapText="1"/>
    </xf>
    <xf numFmtId="4" fontId="17" fillId="0" borderId="5" xfId="0" applyNumberFormat="1" applyFont="1" applyFill="1" applyBorder="1"/>
    <xf numFmtId="49" fontId="4" fillId="0" borderId="5" xfId="0" applyNumberFormat="1" applyFont="1" applyFill="1" applyBorder="1" applyAlignment="1">
      <alignment horizontal="center" wrapText="1"/>
    </xf>
    <xf numFmtId="0" fontId="19" fillId="0" borderId="5" xfId="0" applyFont="1" applyBorder="1" applyAlignment="1">
      <alignment horizontal="left" wrapText="1"/>
    </xf>
    <xf numFmtId="0" fontId="4" fillId="14" borderId="5" xfId="0" applyFont="1" applyFill="1" applyBorder="1" applyAlignment="1">
      <alignment horizontal="left" wrapText="1"/>
    </xf>
    <xf numFmtId="0" fontId="4" fillId="14" borderId="5" xfId="0" applyNumberFormat="1" applyFont="1" applyFill="1" applyBorder="1" applyAlignment="1">
      <alignment horizontal="center" wrapText="1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0" fontId="19" fillId="0" borderId="0" xfId="0" applyFont="1" applyBorder="1"/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0" fontId="22" fillId="0" borderId="5" xfId="0" applyFont="1" applyBorder="1" applyAlignment="1">
      <alignment horizontal="center"/>
    </xf>
    <xf numFmtId="49" fontId="13" fillId="0" borderId="5" xfId="0" applyNumberFormat="1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8" fillId="8" borderId="5" xfId="0" applyNumberFormat="1" applyFont="1" applyFill="1" applyBorder="1" applyAlignment="1">
      <alignment horizontal="center"/>
    </xf>
    <xf numFmtId="49" fontId="2" fillId="8" borderId="5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44" fillId="8" borderId="2" xfId="0" applyFont="1" applyFill="1" applyBorder="1" applyAlignment="1">
      <alignment horizontal="center"/>
    </xf>
    <xf numFmtId="0" fontId="54" fillId="0" borderId="5" xfId="0" applyFont="1" applyBorder="1"/>
    <xf numFmtId="165" fontId="8" fillId="4" borderId="5" xfId="0" applyNumberFormat="1" applyFont="1" applyFill="1" applyBorder="1"/>
    <xf numFmtId="165" fontId="8" fillId="0" borderId="5" xfId="0" applyNumberFormat="1" applyFont="1" applyBorder="1"/>
    <xf numFmtId="165" fontId="2" fillId="0" borderId="5" xfId="0" applyNumberFormat="1" applyFont="1" applyBorder="1" applyAlignment="1">
      <alignment vertical="center"/>
    </xf>
    <xf numFmtId="0" fontId="6" fillId="12" borderId="5" xfId="0" applyFont="1" applyFill="1" applyBorder="1" applyAlignment="1">
      <alignment shrinkToFit="1"/>
    </xf>
    <xf numFmtId="49" fontId="6" fillId="12" borderId="4" xfId="0" applyNumberFormat="1" applyFont="1" applyFill="1" applyBorder="1" applyAlignment="1">
      <alignment horizontal="center" wrapText="1"/>
    </xf>
    <xf numFmtId="0" fontId="6" fillId="12" borderId="5" xfId="0" applyFont="1" applyFill="1" applyBorder="1" applyAlignment="1">
      <alignment wrapText="1"/>
    </xf>
    <xf numFmtId="4" fontId="4" fillId="12" borderId="5" xfId="0" applyNumberFormat="1" applyFont="1" applyFill="1" applyBorder="1" applyAlignment="1">
      <alignment horizontal="right"/>
    </xf>
    <xf numFmtId="0" fontId="0" fillId="0" borderId="0" xfId="0" applyFont="1"/>
    <xf numFmtId="4" fontId="53" fillId="0" borderId="0" xfId="0" applyNumberFormat="1" applyFont="1" applyAlignment="1">
      <alignment horizontal="center"/>
    </xf>
    <xf numFmtId="0" fontId="8" fillId="7" borderId="2" xfId="0" applyFont="1" applyFill="1" applyBorder="1" applyAlignment="1">
      <alignment horizontal="center"/>
    </xf>
    <xf numFmtId="4" fontId="8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0" fillId="6" borderId="2" xfId="0" applyFont="1" applyFill="1" applyBorder="1" applyAlignment="1">
      <alignment horizontal="center"/>
    </xf>
    <xf numFmtId="165" fontId="10" fillId="6" borderId="2" xfId="0" applyNumberFormat="1" applyFont="1" applyFill="1" applyBorder="1" applyAlignment="1">
      <alignment horizontal="right"/>
    </xf>
    <xf numFmtId="0" fontId="10" fillId="6" borderId="2" xfId="0" applyFont="1" applyFill="1" applyBorder="1" applyAlignment="1">
      <alignment wrapText="1"/>
    </xf>
    <xf numFmtId="0" fontId="55" fillId="11" borderId="5" xfId="0" applyFont="1" applyFill="1" applyBorder="1" applyAlignment="1">
      <alignment horizontal="left" wrapText="1"/>
    </xf>
    <xf numFmtId="0" fontId="55" fillId="11" borderId="5" xfId="0" applyFont="1" applyFill="1" applyBorder="1" applyAlignment="1">
      <alignment wrapText="1"/>
    </xf>
    <xf numFmtId="4" fontId="55" fillId="11" borderId="5" xfId="0" applyNumberFormat="1" applyFont="1" applyFill="1" applyBorder="1"/>
    <xf numFmtId="4" fontId="56" fillId="11" borderId="5" xfId="0" applyNumberFormat="1" applyFont="1" applyFill="1" applyBorder="1"/>
    <xf numFmtId="49" fontId="8" fillId="11" borderId="5" xfId="0" applyNumberFormat="1" applyFont="1" applyFill="1" applyBorder="1" applyAlignment="1">
      <alignment horizontal="left" wrapText="1"/>
    </xf>
    <xf numFmtId="0" fontId="8" fillId="11" borderId="5" xfId="0" applyFont="1" applyFill="1" applyBorder="1" applyAlignment="1">
      <alignment wrapText="1"/>
    </xf>
    <xf numFmtId="4" fontId="8" fillId="11" borderId="5" xfId="0" applyNumberFormat="1" applyFont="1" applyFill="1" applyBorder="1"/>
    <xf numFmtId="49" fontId="55" fillId="11" borderId="5" xfId="0" applyNumberFormat="1" applyFont="1" applyFill="1" applyBorder="1" applyAlignment="1">
      <alignment horizontal="left" wrapText="1"/>
    </xf>
    <xf numFmtId="0" fontId="55" fillId="11" borderId="5" xfId="0" applyNumberFormat="1" applyFont="1" applyFill="1" applyBorder="1" applyAlignment="1">
      <alignment horizontal="center" wrapText="1"/>
    </xf>
    <xf numFmtId="0" fontId="56" fillId="11" borderId="5" xfId="0" applyFont="1" applyFill="1" applyBorder="1" applyAlignment="1">
      <alignment wrapText="1"/>
    </xf>
    <xf numFmtId="4" fontId="56" fillId="11" borderId="5" xfId="0" applyNumberFormat="1" applyFont="1" applyFill="1" applyBorder="1" applyAlignment="1">
      <alignment wrapText="1"/>
    </xf>
    <xf numFmtId="49" fontId="56" fillId="11" borderId="5" xfId="0" applyNumberFormat="1" applyFont="1" applyFill="1" applyBorder="1" applyAlignment="1">
      <alignment horizontal="center" wrapText="1"/>
    </xf>
    <xf numFmtId="49" fontId="56" fillId="8" borderId="5" xfId="0" applyNumberFormat="1" applyFont="1" applyFill="1" applyBorder="1" applyAlignment="1">
      <alignment horizontal="center" wrapText="1"/>
    </xf>
    <xf numFmtId="0" fontId="56" fillId="8" borderId="5" xfId="0" applyNumberFormat="1" applyFont="1" applyFill="1" applyBorder="1" applyAlignment="1">
      <alignment horizontal="center" wrapText="1"/>
    </xf>
    <xf numFmtId="0" fontId="56" fillId="8" borderId="5" xfId="0" applyFont="1" applyFill="1" applyBorder="1" applyAlignment="1">
      <alignment wrapText="1"/>
    </xf>
    <xf numFmtId="4" fontId="56" fillId="8" borderId="5" xfId="0" applyNumberFormat="1" applyFont="1" applyFill="1" applyBorder="1"/>
    <xf numFmtId="49" fontId="55" fillId="8" borderId="5" xfId="0" applyNumberFormat="1" applyFont="1" applyFill="1" applyBorder="1" applyAlignment="1">
      <alignment horizontal="left" wrapText="1"/>
    </xf>
    <xf numFmtId="4" fontId="56" fillId="8" borderId="5" xfId="0" applyNumberFormat="1" applyFont="1" applyFill="1" applyBorder="1" applyAlignment="1">
      <alignment wrapText="1"/>
    </xf>
    <xf numFmtId="4" fontId="55" fillId="11" borderId="5" xfId="0" applyNumberFormat="1" applyFont="1" applyFill="1" applyBorder="1" applyAlignment="1">
      <alignment wrapText="1"/>
    </xf>
    <xf numFmtId="0" fontId="55" fillId="8" borderId="5" xfId="0" applyNumberFormat="1" applyFont="1" applyFill="1" applyBorder="1" applyAlignment="1">
      <alignment horizontal="center" wrapText="1"/>
    </xf>
    <xf numFmtId="0" fontId="55" fillId="8" borderId="5" xfId="0" applyFont="1" applyFill="1" applyBorder="1" applyAlignment="1">
      <alignment wrapText="1"/>
    </xf>
    <xf numFmtId="4" fontId="55" fillId="8" borderId="5" xfId="0" applyNumberFormat="1" applyFont="1" applyFill="1" applyBorder="1"/>
    <xf numFmtId="0" fontId="56" fillId="11" borderId="5" xfId="0" applyFont="1" applyFill="1" applyBorder="1" applyAlignment="1">
      <alignment horizontal="left" wrapText="1"/>
    </xf>
    <xf numFmtId="0" fontId="56" fillId="11" borderId="2" xfId="0" applyNumberFormat="1" applyFont="1" applyFill="1" applyBorder="1" applyAlignment="1">
      <alignment horizontal="center" wrapText="1"/>
    </xf>
    <xf numFmtId="0" fontId="55" fillId="11" borderId="2" xfId="0" applyFont="1" applyFill="1" applyBorder="1" applyAlignment="1">
      <alignment wrapText="1"/>
    </xf>
    <xf numFmtId="0" fontId="56" fillId="11" borderId="5" xfId="0" applyFont="1" applyFill="1" applyBorder="1"/>
    <xf numFmtId="165" fontId="56" fillId="11" borderId="5" xfId="0" applyNumberFormat="1" applyFont="1" applyFill="1" applyBorder="1"/>
    <xf numFmtId="0" fontId="55" fillId="11" borderId="5" xfId="0" applyFont="1" applyFill="1" applyBorder="1"/>
    <xf numFmtId="49" fontId="55" fillId="11" borderId="5" xfId="0" applyNumberFormat="1" applyFont="1" applyFill="1" applyBorder="1" applyAlignment="1">
      <alignment horizontal="center" wrapText="1"/>
    </xf>
    <xf numFmtId="4" fontId="55" fillId="11" borderId="5" xfId="0" applyNumberFormat="1" applyFont="1" applyFill="1" applyBorder="1" applyAlignment="1">
      <alignment horizontal="right" wrapText="1"/>
    </xf>
    <xf numFmtId="0" fontId="55" fillId="11" borderId="2" xfId="0" applyFont="1" applyFill="1" applyBorder="1" applyAlignment="1">
      <alignment horizontal="left" wrapText="1"/>
    </xf>
    <xf numFmtId="4" fontId="56" fillId="11" borderId="5" xfId="0" applyNumberFormat="1" applyFont="1" applyFill="1" applyBorder="1" applyAlignment="1">
      <alignment horizontal="right"/>
    </xf>
    <xf numFmtId="0" fontId="24" fillId="0" borderId="0" xfId="0" applyFont="1"/>
    <xf numFmtId="49" fontId="55" fillId="11" borderId="4" xfId="0" applyNumberFormat="1" applyFont="1" applyFill="1" applyBorder="1" applyAlignment="1">
      <alignment horizontal="center" wrapText="1"/>
    </xf>
    <xf numFmtId="49" fontId="56" fillId="11" borderId="5" xfId="0" applyNumberFormat="1" applyFont="1" applyFill="1" applyBorder="1" applyAlignment="1">
      <alignment horizontal="center"/>
    </xf>
    <xf numFmtId="49" fontId="55" fillId="11" borderId="5" xfId="0" applyNumberFormat="1" applyFont="1" applyFill="1" applyBorder="1" applyAlignment="1">
      <alignment horizontal="center"/>
    </xf>
    <xf numFmtId="49" fontId="8" fillId="11" borderId="5" xfId="0" applyNumberFormat="1" applyFont="1" applyFill="1" applyBorder="1" applyAlignment="1">
      <alignment horizontal="center"/>
    </xf>
    <xf numFmtId="49" fontId="55" fillId="8" borderId="5" xfId="0" applyNumberFormat="1" applyFont="1" applyFill="1" applyBorder="1" applyAlignment="1">
      <alignment horizontal="center" wrapText="1"/>
    </xf>
    <xf numFmtId="49" fontId="8" fillId="8" borderId="5" xfId="0" applyNumberFormat="1" applyFont="1" applyFill="1" applyBorder="1" applyAlignment="1">
      <alignment horizontal="center" wrapText="1"/>
    </xf>
    <xf numFmtId="49" fontId="2" fillId="8" borderId="5" xfId="0" applyNumberFormat="1" applyFont="1" applyFill="1" applyBorder="1" applyAlignment="1">
      <alignment horizontal="center" wrapText="1"/>
    </xf>
    <xf numFmtId="0" fontId="11" fillId="0" borderId="0" xfId="0" applyFont="1"/>
    <xf numFmtId="0" fontId="59" fillId="0" borderId="25" xfId="0" applyFont="1" applyBorder="1"/>
    <xf numFmtId="0" fontId="39" fillId="0" borderId="0" xfId="0" applyFont="1" applyAlignment="1">
      <alignment horizontal="center" vertical="top"/>
    </xf>
    <xf numFmtId="0" fontId="1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60" fillId="0" borderId="0" xfId="0" applyFont="1"/>
    <xf numFmtId="0" fontId="61" fillId="7" borderId="26" xfId="0" applyFont="1" applyFill="1" applyBorder="1" applyAlignment="1">
      <alignment horizontal="center"/>
    </xf>
    <xf numFmtId="0" fontId="61" fillId="16" borderId="25" xfId="0" applyFont="1" applyFill="1" applyBorder="1" applyAlignment="1">
      <alignment wrapText="1"/>
    </xf>
    <xf numFmtId="0" fontId="12" fillId="0" borderId="0" xfId="0" applyFont="1"/>
    <xf numFmtId="0" fontId="63" fillId="11" borderId="25" xfId="0" applyFont="1" applyFill="1" applyBorder="1"/>
    <xf numFmtId="167" fontId="62" fillId="16" borderId="25" xfId="0" applyNumberFormat="1" applyFont="1" applyFill="1" applyBorder="1" applyAlignment="1"/>
    <xf numFmtId="167" fontId="11" fillId="0" borderId="25" xfId="0" applyNumberFormat="1" applyFont="1" applyBorder="1" applyAlignment="1"/>
    <xf numFmtId="167" fontId="62" fillId="11" borderId="25" xfId="0" applyNumberFormat="1" applyFont="1" applyFill="1" applyBorder="1" applyAlignment="1"/>
    <xf numFmtId="167" fontId="61" fillId="11" borderId="25" xfId="0" applyNumberFormat="1" applyFont="1" applyFill="1" applyBorder="1" applyAlignment="1"/>
    <xf numFmtId="167" fontId="12" fillId="0" borderId="25" xfId="0" applyNumberFormat="1" applyFont="1" applyBorder="1" applyAlignment="1"/>
    <xf numFmtId="0" fontId="57" fillId="0" borderId="25" xfId="0" applyFont="1" applyBorder="1" applyAlignment="1">
      <alignment horizontal="left" wrapText="1"/>
    </xf>
    <xf numFmtId="0" fontId="58" fillId="11" borderId="25" xfId="0" applyFont="1" applyFill="1" applyBorder="1"/>
    <xf numFmtId="0" fontId="57" fillId="0" borderId="25" xfId="0" applyFont="1" applyBorder="1"/>
    <xf numFmtId="0" fontId="57" fillId="0" borderId="25" xfId="0" applyFont="1" applyBorder="1" applyAlignment="1">
      <alignment wrapText="1"/>
    </xf>
    <xf numFmtId="0" fontId="63" fillId="11" borderId="25" xfId="0" applyFont="1" applyFill="1" applyBorder="1" applyAlignment="1">
      <alignment wrapText="1"/>
    </xf>
    <xf numFmtId="0" fontId="45" fillId="0" borderId="5" xfId="0" applyFont="1" applyBorder="1" applyAlignment="1">
      <alignment wrapText="1"/>
    </xf>
    <xf numFmtId="0" fontId="12" fillId="9" borderId="5" xfId="0" applyFont="1" applyFill="1" applyBorder="1" applyAlignment="1">
      <alignment horizontal="center" wrapText="1"/>
    </xf>
    <xf numFmtId="0" fontId="12" fillId="9" borderId="5" xfId="0" applyFont="1" applyFill="1" applyBorder="1"/>
    <xf numFmtId="165" fontId="12" fillId="9" borderId="5" xfId="0" applyNumberFormat="1" applyFont="1" applyFill="1" applyBorder="1"/>
    <xf numFmtId="49" fontId="8" fillId="7" borderId="5" xfId="0" applyNumberFormat="1" applyFont="1" applyFill="1" applyBorder="1" applyAlignment="1">
      <alignment horizontal="center"/>
    </xf>
    <xf numFmtId="49" fontId="55" fillId="0" borderId="5" xfId="0" applyNumberFormat="1" applyFont="1" applyFill="1" applyBorder="1" applyAlignment="1">
      <alignment horizontal="left" wrapText="1"/>
    </xf>
    <xf numFmtId="49" fontId="55" fillId="0" borderId="5" xfId="0" applyNumberFormat="1" applyFont="1" applyFill="1" applyBorder="1" applyAlignment="1">
      <alignment horizontal="center"/>
    </xf>
    <xf numFmtId="0" fontId="55" fillId="0" borderId="5" xfId="0" applyFont="1" applyFill="1" applyBorder="1" applyAlignment="1">
      <alignment wrapText="1"/>
    </xf>
    <xf numFmtId="4" fontId="55" fillId="0" borderId="5" xfId="0" applyNumberFormat="1" applyFont="1" applyFill="1" applyBorder="1"/>
    <xf numFmtId="39" fontId="11" fillId="0" borderId="5" xfId="0" applyNumberFormat="1" applyFont="1" applyBorder="1" applyAlignment="1">
      <alignment horizontal="right"/>
    </xf>
    <xf numFmtId="0" fontId="2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left" wrapText="1"/>
    </xf>
    <xf numFmtId="165" fontId="2" fillId="0" borderId="4" xfId="1" applyNumberFormat="1" applyFont="1" applyFill="1" applyBorder="1" applyAlignment="1">
      <alignment horizontal="right" wrapText="1"/>
    </xf>
    <xf numFmtId="0" fontId="2" fillId="0" borderId="4" xfId="1" applyFont="1" applyFill="1" applyBorder="1" applyAlignment="1">
      <alignment wrapText="1"/>
    </xf>
    <xf numFmtId="0" fontId="2" fillId="0" borderId="5" xfId="1" applyFont="1" applyFill="1" applyBorder="1" applyAlignment="1">
      <alignment horizontal="center" wrapText="1"/>
    </xf>
    <xf numFmtId="0" fontId="2" fillId="0" borderId="4" xfId="0" applyFont="1" applyFill="1" applyBorder="1"/>
    <xf numFmtId="165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wrapText="1"/>
    </xf>
    <xf numFmtId="165" fontId="2" fillId="0" borderId="4" xfId="0" applyNumberFormat="1" applyFont="1" applyFill="1" applyBorder="1" applyAlignment="1">
      <alignment horizontal="right" wrapText="1"/>
    </xf>
    <xf numFmtId="0" fontId="2" fillId="8" borderId="4" xfId="0" applyFont="1" applyFill="1" applyBorder="1" applyAlignment="1">
      <alignment wrapText="1"/>
    </xf>
    <xf numFmtId="165" fontId="2" fillId="8" borderId="4" xfId="0" applyNumberFormat="1" applyFont="1" applyFill="1" applyBorder="1" applyAlignment="1">
      <alignment horizontal="right" wrapText="1"/>
    </xf>
    <xf numFmtId="0" fontId="35" fillId="7" borderId="5" xfId="0" applyFont="1" applyFill="1" applyBorder="1" applyAlignment="1">
      <alignment vertical="top" wrapText="1"/>
    </xf>
    <xf numFmtId="0" fontId="0" fillId="0" borderId="0" xfId="0" applyAlignment="1">
      <alignment horizontal="justify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left" wrapText="1"/>
    </xf>
    <xf numFmtId="0" fontId="39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0" fillId="0" borderId="0" xfId="0" applyAlignment="1"/>
    <xf numFmtId="0" fontId="28" fillId="8" borderId="5" xfId="0" applyFont="1" applyFill="1" applyBorder="1" applyAlignment="1">
      <alignment horizontal="left"/>
    </xf>
    <xf numFmtId="0" fontId="2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justify" wrapText="1"/>
    </xf>
    <xf numFmtId="0" fontId="18" fillId="0" borderId="0" xfId="0" applyFont="1" applyAlignment="1">
      <alignment horizontal="justify" wrapText="1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18" fillId="12" borderId="9" xfId="0" applyNumberFormat="1" applyFont="1" applyFill="1" applyBorder="1" applyAlignment="1">
      <alignment horizontal="right"/>
    </xf>
    <xf numFmtId="165" fontId="18" fillId="12" borderId="2" xfId="0" applyNumberFormat="1" applyFont="1" applyFill="1" applyBorder="1" applyAlignment="1">
      <alignment horizontal="right"/>
    </xf>
    <xf numFmtId="0" fontId="10" fillId="15" borderId="9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64" fillId="15" borderId="9" xfId="0" applyFont="1" applyFill="1" applyBorder="1" applyAlignment="1">
      <alignment wrapText="1"/>
    </xf>
    <xf numFmtId="0" fontId="64" fillId="15" borderId="2" xfId="0" applyFont="1" applyFill="1" applyBorder="1" applyAlignment="1"/>
    <xf numFmtId="165" fontId="10" fillId="15" borderId="9" xfId="0" applyNumberFormat="1" applyFont="1" applyFill="1" applyBorder="1" applyAlignment="1">
      <alignment horizontal="right"/>
    </xf>
    <xf numFmtId="165" fontId="10" fillId="15" borderId="2" xfId="0" applyNumberFormat="1" applyFont="1" applyFill="1" applyBorder="1" applyAlignment="1">
      <alignment horizontal="right"/>
    </xf>
    <xf numFmtId="0" fontId="18" fillId="12" borderId="9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left" vertical="center" wrapText="1"/>
    </xf>
    <xf numFmtId="0" fontId="18" fillId="12" borderId="2" xfId="0" applyFont="1" applyFill="1" applyBorder="1" applyAlignment="1">
      <alignment horizontal="left" vertical="center" wrapText="1"/>
    </xf>
  </cellXfs>
  <cellStyles count="2">
    <cellStyle name="Normal 2" xfId="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tabSelected="1" topLeftCell="A34" workbookViewId="0">
      <selection activeCell="F47" sqref="F47"/>
    </sheetView>
  </sheetViews>
  <sheetFormatPr defaultRowHeight="14.4"/>
  <cols>
    <col min="1" max="1" width="3.109375" customWidth="1"/>
    <col min="2" max="2" width="2.33203125" customWidth="1"/>
    <col min="3" max="3" width="4" customWidth="1"/>
    <col min="4" max="4" width="26.44140625" customWidth="1"/>
    <col min="5" max="5" width="16.33203125" customWidth="1"/>
    <col min="6" max="6" width="18" customWidth="1"/>
    <col min="7" max="7" width="18.88671875" customWidth="1"/>
    <col min="8" max="8" width="13.88671875" bestFit="1" customWidth="1"/>
  </cols>
  <sheetData>
    <row r="1" spans="2:8">
      <c r="G1" s="404"/>
    </row>
    <row r="2" spans="2:8">
      <c r="G2" s="404"/>
    </row>
    <row r="3" spans="2:8" ht="49.5" customHeight="1">
      <c r="B3" s="759" t="s">
        <v>702</v>
      </c>
      <c r="C3" s="759"/>
      <c r="D3" s="759"/>
      <c r="E3" s="759"/>
      <c r="F3" s="759"/>
      <c r="G3" s="759"/>
    </row>
    <row r="4" spans="2:8">
      <c r="B4" s="762"/>
      <c r="C4" s="762"/>
      <c r="D4" s="762"/>
      <c r="E4" s="762"/>
      <c r="F4" s="762"/>
      <c r="G4" s="762"/>
    </row>
    <row r="5" spans="2:8" ht="17.25" customHeight="1">
      <c r="B5" s="261"/>
    </row>
    <row r="6" spans="2:8">
      <c r="B6" s="763" t="s">
        <v>662</v>
      </c>
      <c r="C6" s="764"/>
      <c r="D6" s="764"/>
      <c r="E6" s="764"/>
      <c r="F6" s="764"/>
      <c r="G6" s="764"/>
    </row>
    <row r="7" spans="2:8" ht="29.25" customHeight="1">
      <c r="B7" s="764"/>
      <c r="C7" s="764"/>
      <c r="D7" s="764"/>
      <c r="E7" s="764"/>
      <c r="F7" s="764"/>
      <c r="G7" s="764"/>
    </row>
    <row r="8" spans="2:8" ht="13.5" customHeight="1">
      <c r="B8" s="718"/>
      <c r="C8" s="718"/>
      <c r="D8" s="718"/>
      <c r="E8" s="718"/>
      <c r="F8" s="718"/>
      <c r="G8" s="718"/>
    </row>
    <row r="9" spans="2:8">
      <c r="B9" s="765" t="s">
        <v>301</v>
      </c>
      <c r="C9" s="765"/>
      <c r="D9" s="765"/>
      <c r="E9" s="765"/>
      <c r="F9" s="765"/>
      <c r="G9" s="765"/>
    </row>
    <row r="11" spans="2:8">
      <c r="B11" s="766" t="s">
        <v>272</v>
      </c>
      <c r="C11" s="766"/>
      <c r="D11" s="766"/>
      <c r="E11" s="766"/>
      <c r="F11" s="766"/>
      <c r="G11" s="766"/>
    </row>
    <row r="13" spans="2:8" ht="30.75" customHeight="1">
      <c r="B13" s="767" t="s">
        <v>661</v>
      </c>
      <c r="C13" s="767"/>
      <c r="D13" s="767"/>
      <c r="E13" s="767"/>
      <c r="F13" s="767"/>
      <c r="G13" s="767"/>
    </row>
    <row r="14" spans="2:8" ht="15" thickBot="1"/>
    <row r="15" spans="2:8" ht="27">
      <c r="B15" s="440"/>
      <c r="C15" s="411" t="s">
        <v>152</v>
      </c>
      <c r="D15" s="421" t="s">
        <v>153</v>
      </c>
      <c r="E15" s="414" t="s">
        <v>376</v>
      </c>
      <c r="F15" s="413" t="s">
        <v>377</v>
      </c>
      <c r="G15" s="414" t="s">
        <v>378</v>
      </c>
      <c r="H15" s="152"/>
    </row>
    <row r="16" spans="2:8">
      <c r="C16" s="415"/>
      <c r="D16" s="426" t="s">
        <v>154</v>
      </c>
      <c r="E16" s="416">
        <f>Prihodi!C7</f>
        <v>98613000</v>
      </c>
      <c r="F16" s="9">
        <f>Prihodi!D7</f>
        <v>113000000</v>
      </c>
      <c r="G16" s="416">
        <f>Prihodi!E7</f>
        <v>115100000</v>
      </c>
      <c r="H16" s="152"/>
    </row>
    <row r="17" spans="2:8" ht="28.8">
      <c r="C17" s="415"/>
      <c r="D17" s="425" t="s">
        <v>155</v>
      </c>
      <c r="E17" s="416">
        <f>Prihodi!C38</f>
        <v>700000</v>
      </c>
      <c r="F17" s="9">
        <f>Prihodi!D38</f>
        <v>1000000</v>
      </c>
      <c r="G17" s="416">
        <f>Prihodi!E38</f>
        <v>700000</v>
      </c>
      <c r="H17" s="152"/>
    </row>
    <row r="18" spans="2:8">
      <c r="C18" s="415"/>
      <c r="D18" s="426" t="s">
        <v>156</v>
      </c>
      <c r="E18" s="416">
        <f>Rashodi!C7</f>
        <v>100410000</v>
      </c>
      <c r="F18" s="9">
        <f>Rashodi!D7</f>
        <v>89345000</v>
      </c>
      <c r="G18" s="416">
        <f>Rashodi!E7</f>
        <v>87235000</v>
      </c>
      <c r="H18" s="152"/>
    </row>
    <row r="19" spans="2:8" ht="28.8">
      <c r="C19" s="415"/>
      <c r="D19" s="425" t="s">
        <v>157</v>
      </c>
      <c r="E19" s="416">
        <f>Rashodi!C43</f>
        <v>23290000</v>
      </c>
      <c r="F19" s="9">
        <f>Rashodi!D43</f>
        <v>24855000</v>
      </c>
      <c r="G19" s="416">
        <f>Rashodi!E43</f>
        <v>28765000</v>
      </c>
      <c r="H19" s="152"/>
    </row>
    <row r="20" spans="2:8" ht="15" thickBot="1">
      <c r="B20" s="262"/>
      <c r="C20" s="417"/>
      <c r="D20" s="422" t="s">
        <v>158</v>
      </c>
      <c r="E20" s="466">
        <v>-24387000</v>
      </c>
      <c r="F20" s="441">
        <v>-200000</v>
      </c>
      <c r="G20" s="466">
        <v>-200000</v>
      </c>
      <c r="H20" s="152"/>
    </row>
    <row r="21" spans="2:8" ht="15" thickBot="1">
      <c r="F21" s="263"/>
      <c r="G21" s="263"/>
    </row>
    <row r="22" spans="2:8">
      <c r="B22" s="440"/>
      <c r="C22" s="411" t="s">
        <v>159</v>
      </c>
      <c r="D22" s="412" t="s">
        <v>160</v>
      </c>
      <c r="E22" s="413" t="s">
        <v>379</v>
      </c>
      <c r="F22" s="413" t="s">
        <v>377</v>
      </c>
      <c r="G22" s="414" t="s">
        <v>378</v>
      </c>
    </row>
    <row r="23" spans="2:8" ht="28.8">
      <c r="C23" s="415"/>
      <c r="D23" s="425" t="s">
        <v>161</v>
      </c>
      <c r="E23" s="9">
        <v>300000</v>
      </c>
      <c r="F23" s="9">
        <v>200000</v>
      </c>
      <c r="G23" s="416">
        <v>200000</v>
      </c>
    </row>
    <row r="24" spans="2:8" ht="28.8">
      <c r="C24" s="415"/>
      <c r="D24" s="425" t="s">
        <v>162</v>
      </c>
      <c r="E24" s="9"/>
      <c r="F24" s="9"/>
      <c r="G24" s="416"/>
    </row>
    <row r="25" spans="2:8" ht="15" thickBot="1">
      <c r="B25" s="262"/>
      <c r="C25" s="417"/>
      <c r="D25" s="418" t="s">
        <v>163</v>
      </c>
      <c r="E25" s="419">
        <v>300000</v>
      </c>
      <c r="F25" s="419">
        <v>200000</v>
      </c>
      <c r="G25" s="420">
        <v>200000</v>
      </c>
    </row>
    <row r="26" spans="2:8" ht="15" thickBot="1">
      <c r="B26" s="262"/>
      <c r="C26" s="262"/>
      <c r="D26" s="442"/>
      <c r="E26" s="443"/>
      <c r="F26" s="443"/>
      <c r="G26" s="443"/>
    </row>
    <row r="27" spans="2:8" ht="28.5" customHeight="1" thickBot="1">
      <c r="B27" s="262"/>
      <c r="C27" s="468" t="s">
        <v>329</v>
      </c>
      <c r="D27" s="467" t="s">
        <v>380</v>
      </c>
      <c r="E27" s="469">
        <v>24087000</v>
      </c>
      <c r="F27" s="469">
        <v>0</v>
      </c>
      <c r="G27" s="469">
        <v>0</v>
      </c>
    </row>
    <row r="28" spans="2:8">
      <c r="B28" s="262"/>
      <c r="C28" s="262"/>
      <c r="D28" s="442"/>
      <c r="E28" s="443"/>
      <c r="F28" s="443"/>
      <c r="G28" s="443"/>
    </row>
    <row r="29" spans="2:8" ht="27.6" thickBot="1">
      <c r="C29" s="465" t="s">
        <v>338</v>
      </c>
      <c r="D29" s="410" t="s">
        <v>337</v>
      </c>
      <c r="E29" s="423">
        <v>0</v>
      </c>
      <c r="F29" s="424">
        <v>0</v>
      </c>
      <c r="G29" s="424">
        <v>0</v>
      </c>
    </row>
    <row r="30" spans="2:8">
      <c r="D30" s="444"/>
      <c r="E30" s="445"/>
    </row>
    <row r="31" spans="2:8">
      <c r="D31" s="444"/>
      <c r="E31" s="485" t="s">
        <v>307</v>
      </c>
    </row>
    <row r="32" spans="2:8">
      <c r="D32" s="444"/>
      <c r="E32" s="445"/>
    </row>
    <row r="33" spans="2:7">
      <c r="B33" s="760" t="s">
        <v>557</v>
      </c>
      <c r="C33" s="760"/>
      <c r="D33" s="760"/>
      <c r="E33" s="760"/>
      <c r="F33" s="760"/>
      <c r="G33" s="760"/>
    </row>
    <row r="34" spans="2:7">
      <c r="D34" s="444"/>
      <c r="E34" s="445"/>
    </row>
    <row r="35" spans="2:7">
      <c r="D35" s="444"/>
      <c r="E35" s="446" t="s">
        <v>712</v>
      </c>
    </row>
    <row r="36" spans="2:7">
      <c r="C36" s="439"/>
      <c r="D36" s="439"/>
      <c r="E36" s="463"/>
      <c r="F36" s="439"/>
      <c r="G36" s="439"/>
    </row>
    <row r="37" spans="2:7" ht="30.75" hidden="1" customHeight="1">
      <c r="B37" s="761" t="s">
        <v>381</v>
      </c>
      <c r="C37" s="761"/>
      <c r="D37" s="761"/>
      <c r="E37" s="761"/>
      <c r="F37" s="761"/>
      <c r="G37" s="761"/>
    </row>
    <row r="38" spans="2:7" ht="13.5" customHeight="1">
      <c r="B38" s="761"/>
      <c r="C38" s="761"/>
      <c r="D38" s="761"/>
      <c r="E38" s="761"/>
      <c r="F38" s="761"/>
      <c r="G38" s="761"/>
    </row>
    <row r="39" spans="2:7">
      <c r="B39" s="761"/>
      <c r="C39" s="761"/>
      <c r="D39" s="761"/>
      <c r="E39" s="761"/>
      <c r="F39" s="761"/>
      <c r="G39" s="761"/>
    </row>
  </sheetData>
  <mergeCells count="8">
    <mergeCell ref="B3:G3"/>
    <mergeCell ref="B33:G33"/>
    <mergeCell ref="B37:G39"/>
    <mergeCell ref="B4:G4"/>
    <mergeCell ref="B6:G7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selection activeCell="B41" sqref="B41"/>
    </sheetView>
  </sheetViews>
  <sheetFormatPr defaultRowHeight="14.4"/>
  <cols>
    <col min="1" max="1" width="6.88671875" customWidth="1"/>
    <col min="2" max="2" width="37.33203125" customWidth="1"/>
    <col min="3" max="3" width="18.88671875" style="487" customWidth="1"/>
    <col min="4" max="4" width="18.5546875" customWidth="1"/>
    <col min="5" max="5" width="18.6640625" customWidth="1"/>
    <col min="6" max="6" width="14.33203125" bestFit="1" customWidth="1"/>
  </cols>
  <sheetData>
    <row r="1" spans="1:6" ht="23.4">
      <c r="A1" s="768" t="s">
        <v>164</v>
      </c>
      <c r="B1" s="768"/>
      <c r="C1" s="486"/>
    </row>
    <row r="2" spans="1:6" ht="15" thickBot="1"/>
    <row r="3" spans="1:6" ht="49.2" customHeight="1" thickBot="1">
      <c r="A3" s="344" t="s">
        <v>0</v>
      </c>
      <c r="B3" s="345" t="s">
        <v>1</v>
      </c>
      <c r="C3" s="488" t="s">
        <v>379</v>
      </c>
      <c r="D3" s="346" t="s">
        <v>377</v>
      </c>
      <c r="E3" s="409" t="s">
        <v>378</v>
      </c>
    </row>
    <row r="4" spans="1:6">
      <c r="A4" s="79"/>
      <c r="B4" s="80"/>
      <c r="C4" s="489"/>
      <c r="D4" s="81"/>
      <c r="E4" s="79"/>
    </row>
    <row r="5" spans="1:6" ht="34.799999999999997">
      <c r="A5" s="294"/>
      <c r="B5" s="295" t="s">
        <v>664</v>
      </c>
      <c r="C5" s="501">
        <f>C7+C38</f>
        <v>99313000</v>
      </c>
      <c r="D5" s="296">
        <f>D7+D38</f>
        <v>114000000</v>
      </c>
      <c r="E5" s="297">
        <f>E7+E38</f>
        <v>115800000</v>
      </c>
      <c r="F5" s="152"/>
    </row>
    <row r="6" spans="1:6" ht="16.8">
      <c r="A6" s="1"/>
      <c r="B6" s="82"/>
      <c r="C6" s="490"/>
      <c r="D6" s="83"/>
      <c r="E6" s="84"/>
      <c r="F6" s="152"/>
    </row>
    <row r="7" spans="1:6" ht="16.8">
      <c r="A7" s="290">
        <v>6</v>
      </c>
      <c r="B7" s="291" t="s">
        <v>165</v>
      </c>
      <c r="C7" s="491">
        <f>C9+C14+C21+C26+C31+C35</f>
        <v>98613000</v>
      </c>
      <c r="D7" s="292">
        <f>D9+D14+D21+D26+D31+D35</f>
        <v>113000000</v>
      </c>
      <c r="E7" s="293">
        <f>E9+E14+E21+E26+E31+E35</f>
        <v>115100000</v>
      </c>
      <c r="F7" s="152"/>
    </row>
    <row r="8" spans="1:6" ht="15.6">
      <c r="A8" s="2"/>
      <c r="B8" s="85"/>
      <c r="C8" s="492"/>
      <c r="D8" s="86"/>
      <c r="E8" s="84"/>
      <c r="F8" s="447"/>
    </row>
    <row r="9" spans="1:6" ht="15.6">
      <c r="A9" s="288">
        <v>61</v>
      </c>
      <c r="B9" s="289" t="s">
        <v>2</v>
      </c>
      <c r="C9" s="493">
        <f>C10+C11+C12</f>
        <v>34600000</v>
      </c>
      <c r="D9" s="283">
        <v>38200000</v>
      </c>
      <c r="E9" s="284">
        <v>39000000</v>
      </c>
      <c r="F9" s="152"/>
    </row>
    <row r="10" spans="1:6" ht="17.399999999999999" customHeight="1">
      <c r="A10" s="747">
        <v>611</v>
      </c>
      <c r="B10" s="748" t="s">
        <v>3</v>
      </c>
      <c r="C10" s="749">
        <v>32000000</v>
      </c>
      <c r="D10" s="142"/>
      <c r="E10" s="143"/>
      <c r="F10" s="152"/>
    </row>
    <row r="11" spans="1:6" ht="18" customHeight="1">
      <c r="A11" s="747">
        <v>613</v>
      </c>
      <c r="B11" s="750" t="s">
        <v>4</v>
      </c>
      <c r="C11" s="749">
        <v>2500000</v>
      </c>
      <c r="D11" s="142"/>
      <c r="E11" s="143"/>
    </row>
    <row r="12" spans="1:6" ht="18.600000000000001" customHeight="1">
      <c r="A12" s="747">
        <v>614</v>
      </c>
      <c r="B12" s="750" t="s">
        <v>5</v>
      </c>
      <c r="C12" s="749">
        <v>100000</v>
      </c>
      <c r="D12" s="142"/>
      <c r="E12" s="143"/>
    </row>
    <row r="13" spans="1:6" ht="15.6">
      <c r="A13" s="2"/>
      <c r="B13" s="85"/>
      <c r="C13" s="492"/>
      <c r="D13" s="86"/>
      <c r="E13" s="84"/>
    </row>
    <row r="14" spans="1:6" ht="15.6">
      <c r="A14" s="285">
        <v>63</v>
      </c>
      <c r="B14" s="286" t="s">
        <v>6</v>
      </c>
      <c r="C14" s="495">
        <f>C15+C16+C17+C18+C19</f>
        <v>48700000</v>
      </c>
      <c r="D14" s="287">
        <v>53900000</v>
      </c>
      <c r="E14" s="284">
        <v>55000000</v>
      </c>
      <c r="F14" s="152"/>
    </row>
    <row r="15" spans="1:6" ht="22.2" customHeight="1">
      <c r="A15" s="747">
        <v>633</v>
      </c>
      <c r="B15" s="750" t="s">
        <v>210</v>
      </c>
      <c r="C15" s="749">
        <v>26000000</v>
      </c>
      <c r="D15" s="142"/>
      <c r="E15" s="143"/>
      <c r="F15" s="152"/>
    </row>
    <row r="16" spans="1:6" ht="19.95" customHeight="1">
      <c r="A16" s="751">
        <v>634</v>
      </c>
      <c r="B16" s="750" t="s">
        <v>258</v>
      </c>
      <c r="C16" s="749">
        <v>5000000</v>
      </c>
      <c r="D16" s="144"/>
      <c r="E16" s="145"/>
      <c r="F16" s="152"/>
    </row>
    <row r="17" spans="1:6" ht="27" customHeight="1">
      <c r="A17" s="751">
        <v>635</v>
      </c>
      <c r="B17" s="750" t="s">
        <v>255</v>
      </c>
      <c r="C17" s="749">
        <v>2400000</v>
      </c>
      <c r="D17" s="144"/>
      <c r="E17" s="145"/>
      <c r="F17" s="152"/>
    </row>
    <row r="18" spans="1:6" ht="28.95" customHeight="1">
      <c r="A18" s="751">
        <v>636</v>
      </c>
      <c r="B18" s="750" t="s">
        <v>245</v>
      </c>
      <c r="C18" s="749">
        <v>800000</v>
      </c>
      <c r="D18" s="144"/>
      <c r="E18" s="145"/>
    </row>
    <row r="19" spans="1:6" ht="22.2" customHeight="1">
      <c r="A19" s="751">
        <v>638</v>
      </c>
      <c r="B19" s="750" t="s">
        <v>246</v>
      </c>
      <c r="C19" s="749">
        <v>14500000</v>
      </c>
      <c r="D19" s="144"/>
      <c r="E19" s="145"/>
      <c r="F19" s="152"/>
    </row>
    <row r="20" spans="1:6" ht="15.6">
      <c r="A20" s="2"/>
      <c r="B20" s="85"/>
      <c r="C20" s="492"/>
      <c r="D20" s="86"/>
      <c r="E20" s="84"/>
    </row>
    <row r="21" spans="1:6" ht="15.6">
      <c r="A21" s="281">
        <v>64</v>
      </c>
      <c r="B21" s="282" t="s">
        <v>7</v>
      </c>
      <c r="C21" s="493">
        <f>C22+C23+C24</f>
        <v>1403000</v>
      </c>
      <c r="D21" s="283">
        <v>2000000</v>
      </c>
      <c r="E21" s="284">
        <v>2100000</v>
      </c>
    </row>
    <row r="22" spans="1:6" ht="20.399999999999999" customHeight="1">
      <c r="A22" s="747">
        <v>641</v>
      </c>
      <c r="B22" s="750" t="s">
        <v>8</v>
      </c>
      <c r="C22" s="749">
        <v>73000</v>
      </c>
      <c r="D22" s="146"/>
      <c r="E22" s="143"/>
    </row>
    <row r="23" spans="1:6" ht="22.2" customHeight="1">
      <c r="A23" s="747">
        <v>642</v>
      </c>
      <c r="B23" s="750" t="s">
        <v>9</v>
      </c>
      <c r="C23" s="749">
        <v>1325000</v>
      </c>
      <c r="D23" s="142"/>
      <c r="E23" s="143"/>
    </row>
    <row r="24" spans="1:6" ht="21" customHeight="1">
      <c r="A24" s="747">
        <v>643</v>
      </c>
      <c r="B24" s="750" t="s">
        <v>10</v>
      </c>
      <c r="C24" s="749">
        <v>5000</v>
      </c>
      <c r="D24" s="142"/>
      <c r="E24" s="143"/>
    </row>
    <row r="25" spans="1:6" ht="15.6">
      <c r="A25" s="2"/>
      <c r="B25" s="85"/>
      <c r="C25" s="492"/>
      <c r="D25" s="86"/>
      <c r="E25" s="84"/>
    </row>
    <row r="26" spans="1:6" ht="63.6" customHeight="1">
      <c r="A26" s="276">
        <v>65</v>
      </c>
      <c r="B26" s="277" t="s">
        <v>211</v>
      </c>
      <c r="C26" s="496">
        <f>C27+C28+C29</f>
        <v>8600000</v>
      </c>
      <c r="D26" s="278">
        <v>12000000</v>
      </c>
      <c r="E26" s="279">
        <v>12000000</v>
      </c>
      <c r="F26" s="152"/>
    </row>
    <row r="27" spans="1:6" ht="22.2" customHeight="1">
      <c r="A27" s="747">
        <v>651</v>
      </c>
      <c r="B27" s="750" t="s">
        <v>11</v>
      </c>
      <c r="C27" s="749">
        <v>200000</v>
      </c>
      <c r="D27" s="142"/>
      <c r="E27" s="143"/>
      <c r="F27" s="152"/>
    </row>
    <row r="28" spans="1:6" ht="22.2" customHeight="1">
      <c r="A28" s="747">
        <v>652</v>
      </c>
      <c r="B28" s="750" t="s">
        <v>12</v>
      </c>
      <c r="C28" s="749">
        <v>2400000</v>
      </c>
      <c r="D28" s="142"/>
      <c r="E28" s="143"/>
    </row>
    <row r="29" spans="1:6" ht="21" customHeight="1">
      <c r="A29" s="747">
        <v>653</v>
      </c>
      <c r="B29" s="750" t="s">
        <v>166</v>
      </c>
      <c r="C29" s="749">
        <v>6000000</v>
      </c>
      <c r="D29" s="139"/>
      <c r="E29" s="140"/>
      <c r="F29" s="152"/>
    </row>
    <row r="30" spans="1:6" s="141" customFormat="1" ht="16.5" customHeight="1">
      <c r="A30" s="137"/>
      <c r="B30" s="138"/>
      <c r="C30" s="494"/>
      <c r="D30" s="139"/>
      <c r="E30" s="140"/>
    </row>
    <row r="31" spans="1:6" ht="30.75" customHeight="1">
      <c r="A31" s="276">
        <v>66</v>
      </c>
      <c r="B31" s="277" t="s">
        <v>300</v>
      </c>
      <c r="C31" s="496">
        <f>C32+C33</f>
        <v>450000</v>
      </c>
      <c r="D31" s="278">
        <v>1000000</v>
      </c>
      <c r="E31" s="280">
        <v>1000000</v>
      </c>
      <c r="F31" s="152"/>
    </row>
    <row r="32" spans="1:6" ht="24" customHeight="1">
      <c r="A32" s="747">
        <v>661</v>
      </c>
      <c r="B32" s="750" t="s">
        <v>212</v>
      </c>
      <c r="C32" s="749">
        <v>420000</v>
      </c>
      <c r="D32" s="139"/>
      <c r="E32" s="140"/>
    </row>
    <row r="33" spans="1:6" ht="28.5" customHeight="1">
      <c r="A33" s="747">
        <v>663</v>
      </c>
      <c r="B33" s="750" t="s">
        <v>343</v>
      </c>
      <c r="C33" s="749">
        <v>30000</v>
      </c>
      <c r="D33" s="139"/>
      <c r="E33" s="140"/>
    </row>
    <row r="34" spans="1:6">
      <c r="A34" s="88"/>
      <c r="B34" s="89"/>
      <c r="C34" s="497"/>
      <c r="D34" s="90"/>
      <c r="E34" s="91"/>
    </row>
    <row r="35" spans="1:6" ht="33" customHeight="1">
      <c r="A35" s="276">
        <v>68</v>
      </c>
      <c r="B35" s="277" t="s">
        <v>14</v>
      </c>
      <c r="C35" s="496">
        <f>C36</f>
        <v>4860000</v>
      </c>
      <c r="D35" s="278">
        <v>5900000</v>
      </c>
      <c r="E35" s="279">
        <v>6000000</v>
      </c>
      <c r="F35" s="152"/>
    </row>
    <row r="36" spans="1:6" ht="18" customHeight="1">
      <c r="A36" s="747">
        <v>683</v>
      </c>
      <c r="B36" s="750" t="s">
        <v>13</v>
      </c>
      <c r="C36" s="749">
        <v>4860000</v>
      </c>
      <c r="D36" s="142"/>
      <c r="E36" s="143"/>
    </row>
    <row r="37" spans="1:6">
      <c r="A37" s="2"/>
      <c r="B37" s="85"/>
      <c r="C37" s="492"/>
      <c r="D37" s="86"/>
      <c r="E37" s="87"/>
    </row>
    <row r="38" spans="1:6" ht="49.5" customHeight="1">
      <c r="A38" s="301">
        <v>7</v>
      </c>
      <c r="B38" s="302" t="s">
        <v>167</v>
      </c>
      <c r="C38" s="498">
        <f>C40+C43</f>
        <v>700000</v>
      </c>
      <c r="D38" s="247">
        <f>D40+D43</f>
        <v>1000000</v>
      </c>
      <c r="E38" s="248">
        <f>E40+E43</f>
        <v>700000</v>
      </c>
      <c r="F38" s="152"/>
    </row>
    <row r="39" spans="1:6" ht="16.8">
      <c r="A39" s="4"/>
      <c r="B39" s="5"/>
      <c r="C39" s="499"/>
      <c r="D39" s="92"/>
      <c r="E39" s="84"/>
    </row>
    <row r="40" spans="1:6" ht="32.25" customHeight="1">
      <c r="A40" s="298">
        <v>71</v>
      </c>
      <c r="B40" s="299" t="s">
        <v>15</v>
      </c>
      <c r="C40" s="500">
        <v>400000</v>
      </c>
      <c r="D40" s="300">
        <v>700000</v>
      </c>
      <c r="E40" s="279">
        <v>400000</v>
      </c>
    </row>
    <row r="41" spans="1:6" ht="30" customHeight="1">
      <c r="A41" s="747">
        <v>711</v>
      </c>
      <c r="B41" s="750" t="s">
        <v>16</v>
      </c>
      <c r="C41" s="749">
        <v>400000</v>
      </c>
      <c r="D41" s="139"/>
      <c r="E41" s="140"/>
    </row>
    <row r="42" spans="1:6" ht="15.6">
      <c r="A42" s="2"/>
      <c r="B42" s="85"/>
      <c r="C42" s="492"/>
      <c r="D42" s="86"/>
      <c r="E42" s="84"/>
    </row>
    <row r="43" spans="1:6" ht="15.6">
      <c r="A43" s="298">
        <v>72</v>
      </c>
      <c r="B43" s="299" t="s">
        <v>213</v>
      </c>
      <c r="C43" s="500">
        <v>300000</v>
      </c>
      <c r="D43" s="300">
        <v>300000</v>
      </c>
      <c r="E43" s="279">
        <v>300000</v>
      </c>
    </row>
    <row r="44" spans="1:6" ht="17.399999999999999" customHeight="1">
      <c r="A44" s="751">
        <v>721</v>
      </c>
      <c r="B44" s="750" t="s">
        <v>17</v>
      </c>
      <c r="C44" s="749">
        <v>300000</v>
      </c>
      <c r="D44" s="139"/>
      <c r="E44" s="140"/>
    </row>
  </sheetData>
  <mergeCells count="1">
    <mergeCell ref="A1:B1"/>
  </mergeCells>
  <pageMargins left="0.7" right="0.7" top="0.75" bottom="0.7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selection activeCell="B49" sqref="B49"/>
    </sheetView>
  </sheetViews>
  <sheetFormatPr defaultRowHeight="14.4"/>
  <cols>
    <col min="1" max="1" width="7" customWidth="1"/>
    <col min="2" max="2" width="37.33203125" customWidth="1"/>
    <col min="3" max="3" width="19" customWidth="1"/>
    <col min="4" max="5" width="18.88671875" customWidth="1"/>
    <col min="6" max="6" width="13.88671875" bestFit="1" customWidth="1"/>
  </cols>
  <sheetData>
    <row r="1" spans="1:6" ht="23.4">
      <c r="A1" s="769" t="s">
        <v>168</v>
      </c>
      <c r="B1" s="769"/>
      <c r="C1" s="769"/>
      <c r="D1" s="770"/>
      <c r="E1" s="770"/>
    </row>
    <row r="2" spans="1:6" ht="7.5" customHeight="1" thickBot="1"/>
    <row r="3" spans="1:6" ht="44.4" customHeight="1" thickBot="1">
      <c r="A3" s="338" t="s">
        <v>0</v>
      </c>
      <c r="B3" s="339" t="s">
        <v>169</v>
      </c>
      <c r="C3" s="339" t="s">
        <v>376</v>
      </c>
      <c r="D3" s="340" t="s">
        <v>377</v>
      </c>
      <c r="E3" s="408" t="s">
        <v>378</v>
      </c>
    </row>
    <row r="4" spans="1:6">
      <c r="A4" s="93"/>
      <c r="B4" s="94"/>
      <c r="C4" s="94"/>
      <c r="D4" s="93"/>
      <c r="E4" s="23"/>
    </row>
    <row r="5" spans="1:6" ht="34.799999999999997">
      <c r="A5" s="341"/>
      <c r="B5" s="342" t="s">
        <v>170</v>
      </c>
      <c r="C5" s="513">
        <f>C7+C43</f>
        <v>123700000</v>
      </c>
      <c r="D5" s="343">
        <f>D7+D43</f>
        <v>114200000</v>
      </c>
      <c r="E5" s="343">
        <f>E7+E43</f>
        <v>116000000</v>
      </c>
      <c r="F5" s="152"/>
    </row>
    <row r="6" spans="1:6" ht="17.399999999999999">
      <c r="A6" s="96"/>
      <c r="B6" s="97"/>
      <c r="C6" s="502"/>
      <c r="D6" s="98"/>
      <c r="E6" s="36"/>
      <c r="F6" s="152"/>
    </row>
    <row r="7" spans="1:6" ht="16.8">
      <c r="A7" s="312">
        <v>3</v>
      </c>
      <c r="B7" s="313" t="s">
        <v>171</v>
      </c>
      <c r="C7" s="503">
        <f>C9+C14+C21+C24+C28+C33+C36</f>
        <v>100410000</v>
      </c>
      <c r="D7" s="314">
        <f>D9+D14+D21+D24+D28+D33+D36</f>
        <v>89345000</v>
      </c>
      <c r="E7" s="315">
        <f>E9+E14+E21+E24+E33+E28+E36</f>
        <v>87235000</v>
      </c>
      <c r="F7" s="152"/>
    </row>
    <row r="8" spans="1:6" ht="16.8">
      <c r="A8" s="99"/>
      <c r="B8" s="100"/>
      <c r="C8" s="504"/>
      <c r="D8" s="101"/>
      <c r="E8" s="102"/>
    </row>
    <row r="9" spans="1:6" ht="15.6">
      <c r="A9" s="316">
        <v>31</v>
      </c>
      <c r="B9" s="317" t="s">
        <v>26</v>
      </c>
      <c r="C9" s="505">
        <f>SUM(C10:C12)</f>
        <v>24974000</v>
      </c>
      <c r="D9" s="318">
        <v>23384000</v>
      </c>
      <c r="E9" s="319">
        <v>22664000</v>
      </c>
    </row>
    <row r="10" spans="1:6">
      <c r="A10" s="231">
        <v>311</v>
      </c>
      <c r="B10" s="752" t="s">
        <v>27</v>
      </c>
      <c r="C10" s="753">
        <v>20174000</v>
      </c>
      <c r="D10" s="70"/>
      <c r="E10" s="59"/>
    </row>
    <row r="11" spans="1:6">
      <c r="A11" s="231">
        <v>312</v>
      </c>
      <c r="B11" s="752" t="s">
        <v>28</v>
      </c>
      <c r="C11" s="753">
        <v>1234000</v>
      </c>
      <c r="D11" s="70"/>
      <c r="E11" s="59"/>
    </row>
    <row r="12" spans="1:6">
      <c r="A12" s="231">
        <v>313</v>
      </c>
      <c r="B12" s="752" t="s">
        <v>60</v>
      </c>
      <c r="C12" s="753">
        <v>3566000</v>
      </c>
      <c r="D12" s="70"/>
      <c r="E12" s="59"/>
    </row>
    <row r="13" spans="1:6">
      <c r="A13" s="28"/>
      <c r="B13" s="103"/>
      <c r="C13" s="506"/>
      <c r="D13" s="25"/>
      <c r="E13" s="36"/>
    </row>
    <row r="14" spans="1:6" ht="15.6">
      <c r="A14" s="316">
        <v>32</v>
      </c>
      <c r="B14" s="320" t="s">
        <v>30</v>
      </c>
      <c r="C14" s="505">
        <f>SUM(C15:C19)</f>
        <v>30278000</v>
      </c>
      <c r="D14" s="318">
        <v>25748000</v>
      </c>
      <c r="E14" s="319">
        <v>24648000</v>
      </c>
    </row>
    <row r="15" spans="1:6">
      <c r="A15" s="231">
        <v>321</v>
      </c>
      <c r="B15" s="752" t="s">
        <v>31</v>
      </c>
      <c r="C15" s="753">
        <v>983000</v>
      </c>
      <c r="D15" s="70"/>
      <c r="E15" s="59"/>
      <c r="F15" s="152"/>
    </row>
    <row r="16" spans="1:6">
      <c r="A16" s="231">
        <v>322</v>
      </c>
      <c r="B16" s="752" t="s">
        <v>32</v>
      </c>
      <c r="C16" s="753">
        <v>5125000</v>
      </c>
      <c r="D16" s="70"/>
      <c r="E16" s="59"/>
    </row>
    <row r="17" spans="1:6">
      <c r="A17" s="231">
        <v>323</v>
      </c>
      <c r="B17" s="752" t="s">
        <v>33</v>
      </c>
      <c r="C17" s="753">
        <v>21580000</v>
      </c>
      <c r="D17" s="70"/>
      <c r="E17" s="59"/>
      <c r="F17" s="152"/>
    </row>
    <row r="18" spans="1:6" ht="27">
      <c r="A18" s="231">
        <v>324</v>
      </c>
      <c r="B18" s="754" t="s">
        <v>52</v>
      </c>
      <c r="C18" s="755">
        <v>0</v>
      </c>
      <c r="D18" s="70"/>
      <c r="E18" s="59"/>
    </row>
    <row r="19" spans="1:6">
      <c r="A19" s="231">
        <v>329</v>
      </c>
      <c r="B19" s="754" t="s">
        <v>172</v>
      </c>
      <c r="C19" s="755">
        <v>2590000</v>
      </c>
      <c r="D19" s="70"/>
      <c r="E19" s="59"/>
      <c r="F19" s="152"/>
    </row>
    <row r="20" spans="1:6">
      <c r="A20" s="28"/>
      <c r="B20" s="104"/>
      <c r="C20" s="507"/>
      <c r="D20" s="25"/>
      <c r="E20" s="36"/>
    </row>
    <row r="21" spans="1:6" ht="15.6">
      <c r="A21" s="316">
        <v>34</v>
      </c>
      <c r="B21" s="320" t="s">
        <v>36</v>
      </c>
      <c r="C21" s="505">
        <f>C22</f>
        <v>208000</v>
      </c>
      <c r="D21" s="318">
        <v>208000</v>
      </c>
      <c r="E21" s="319">
        <v>208000</v>
      </c>
      <c r="F21" s="152"/>
    </row>
    <row r="22" spans="1:6">
      <c r="A22" s="231">
        <v>343</v>
      </c>
      <c r="B22" s="754" t="s">
        <v>37</v>
      </c>
      <c r="C22" s="755">
        <v>208000</v>
      </c>
      <c r="D22" s="70"/>
      <c r="E22" s="59"/>
    </row>
    <row r="23" spans="1:6">
      <c r="A23" s="105"/>
      <c r="B23" s="106"/>
      <c r="C23" s="508"/>
      <c r="D23" s="32"/>
      <c r="E23" s="36"/>
    </row>
    <row r="24" spans="1:6" ht="15.6">
      <c r="A24" s="316">
        <v>35</v>
      </c>
      <c r="B24" s="321" t="s">
        <v>39</v>
      </c>
      <c r="C24" s="509">
        <f>C25+C26</f>
        <v>1910000</v>
      </c>
      <c r="D24" s="318">
        <v>1250000</v>
      </c>
      <c r="E24" s="319">
        <v>1250000</v>
      </c>
    </row>
    <row r="25" spans="1:6" ht="30.75" customHeight="1">
      <c r="A25" s="231">
        <v>351</v>
      </c>
      <c r="B25" s="754" t="s">
        <v>173</v>
      </c>
      <c r="C25" s="755">
        <v>100000</v>
      </c>
      <c r="D25" s="70"/>
      <c r="E25" s="59"/>
    </row>
    <row r="26" spans="1:6" ht="43.2" customHeight="1">
      <c r="A26" s="231">
        <v>352</v>
      </c>
      <c r="B26" s="754" t="s">
        <v>174</v>
      </c>
      <c r="C26" s="755">
        <v>1810000</v>
      </c>
      <c r="D26" s="70"/>
      <c r="E26" s="59"/>
    </row>
    <row r="27" spans="1:6">
      <c r="A27" s="38"/>
      <c r="B27" s="107"/>
      <c r="C27" s="510"/>
      <c r="D27" s="32"/>
      <c r="E27" s="36"/>
    </row>
    <row r="28" spans="1:6" ht="32.4" customHeight="1">
      <c r="A28" s="322">
        <v>36</v>
      </c>
      <c r="B28" s="323" t="s">
        <v>175</v>
      </c>
      <c r="C28" s="511">
        <f>C29+C30+C31</f>
        <v>1675000</v>
      </c>
      <c r="D28" s="318">
        <v>100000</v>
      </c>
      <c r="E28" s="324">
        <v>100000</v>
      </c>
    </row>
    <row r="29" spans="1:6">
      <c r="A29" s="335">
        <v>363</v>
      </c>
      <c r="B29" s="756" t="s">
        <v>292</v>
      </c>
      <c r="C29" s="757">
        <v>1575000</v>
      </c>
      <c r="D29" s="334"/>
      <c r="E29" s="407"/>
    </row>
    <row r="30" spans="1:6" ht="30" customHeight="1">
      <c r="A30" s="231">
        <v>366</v>
      </c>
      <c r="B30" s="754" t="s">
        <v>176</v>
      </c>
      <c r="C30" s="755">
        <v>100000</v>
      </c>
      <c r="D30" s="70"/>
      <c r="E30" s="407"/>
    </row>
    <row r="31" spans="1:6" ht="30" customHeight="1">
      <c r="A31" s="231">
        <v>368</v>
      </c>
      <c r="B31" s="754" t="s">
        <v>246</v>
      </c>
      <c r="C31" s="755">
        <v>0</v>
      </c>
      <c r="D31" s="70"/>
      <c r="E31" s="407"/>
    </row>
    <row r="32" spans="1:6" ht="17.25" customHeight="1">
      <c r="A32" s="29"/>
      <c r="B32" s="108"/>
      <c r="C32" s="512"/>
      <c r="D32" s="31"/>
      <c r="E32" s="73"/>
    </row>
    <row r="33" spans="1:5" ht="31.2" customHeight="1">
      <c r="A33" s="316">
        <v>37</v>
      </c>
      <c r="B33" s="321" t="s">
        <v>177</v>
      </c>
      <c r="C33" s="509">
        <f>C34</f>
        <v>13800000</v>
      </c>
      <c r="D33" s="318">
        <v>12200000</v>
      </c>
      <c r="E33" s="319">
        <v>12000000</v>
      </c>
    </row>
    <row r="34" spans="1:5" ht="27">
      <c r="A34" s="231">
        <v>372</v>
      </c>
      <c r="B34" s="754" t="s">
        <v>177</v>
      </c>
      <c r="C34" s="755">
        <v>13800000</v>
      </c>
      <c r="D34" s="70"/>
      <c r="E34" s="59"/>
    </row>
    <row r="35" spans="1:5">
      <c r="A35" s="38"/>
      <c r="B35" s="107"/>
      <c r="C35" s="510"/>
      <c r="D35" s="32"/>
      <c r="E35" s="36"/>
    </row>
    <row r="36" spans="1:5" ht="15.6">
      <c r="A36" s="316">
        <v>38</v>
      </c>
      <c r="B36" s="321" t="s">
        <v>40</v>
      </c>
      <c r="C36" s="509">
        <f>SUM(C37:C41)</f>
        <v>27565000</v>
      </c>
      <c r="D36" s="318">
        <v>26455000</v>
      </c>
      <c r="E36" s="319">
        <v>26365000</v>
      </c>
    </row>
    <row r="37" spans="1:5">
      <c r="A37" s="231">
        <v>381</v>
      </c>
      <c r="B37" s="754" t="s">
        <v>41</v>
      </c>
      <c r="C37" s="755">
        <v>15305000</v>
      </c>
      <c r="D37" s="70"/>
      <c r="E37" s="59"/>
    </row>
    <row r="38" spans="1:5">
      <c r="A38" s="231">
        <v>382</v>
      </c>
      <c r="B38" s="754" t="s">
        <v>42</v>
      </c>
      <c r="C38" s="755">
        <v>3910000</v>
      </c>
      <c r="D38" s="70"/>
      <c r="E38" s="59"/>
    </row>
    <row r="39" spans="1:5">
      <c r="A39" s="231">
        <v>383</v>
      </c>
      <c r="B39" s="754" t="s">
        <v>357</v>
      </c>
      <c r="C39" s="755">
        <v>300000</v>
      </c>
      <c r="D39" s="70"/>
      <c r="E39" s="59"/>
    </row>
    <row r="40" spans="1:5">
      <c r="A40" s="231">
        <v>385</v>
      </c>
      <c r="B40" s="754" t="s">
        <v>178</v>
      </c>
      <c r="C40" s="755">
        <v>350000</v>
      </c>
      <c r="D40" s="70"/>
      <c r="E40" s="59"/>
    </row>
    <row r="41" spans="1:5">
      <c r="A41" s="231">
        <v>386</v>
      </c>
      <c r="B41" s="754" t="s">
        <v>179</v>
      </c>
      <c r="C41" s="755">
        <v>7700000</v>
      </c>
      <c r="D41" s="70"/>
      <c r="E41" s="59"/>
    </row>
    <row r="42" spans="1:5">
      <c r="A42" s="28"/>
      <c r="B42" s="104"/>
      <c r="C42" s="507"/>
      <c r="D42" s="9"/>
      <c r="E42" s="36"/>
    </row>
    <row r="43" spans="1:5" ht="38.4" customHeight="1">
      <c r="A43" s="312">
        <v>4</v>
      </c>
      <c r="B43" s="325" t="s">
        <v>180</v>
      </c>
      <c r="C43" s="513">
        <f>C44+C48</f>
        <v>23290000</v>
      </c>
      <c r="D43" s="314">
        <f>D44+D48</f>
        <v>24855000</v>
      </c>
      <c r="E43" s="315">
        <f>E44+E48</f>
        <v>28765000</v>
      </c>
    </row>
    <row r="44" spans="1:5" ht="28.2">
      <c r="A44" s="326">
        <v>41</v>
      </c>
      <c r="B44" s="327" t="s">
        <v>181</v>
      </c>
      <c r="C44" s="514">
        <f>C45+C46</f>
        <v>4500000</v>
      </c>
      <c r="D44" s="328">
        <v>1100000</v>
      </c>
      <c r="E44" s="329">
        <v>1100000</v>
      </c>
    </row>
    <row r="45" spans="1:5">
      <c r="A45" s="231">
        <v>411</v>
      </c>
      <c r="B45" s="754" t="s">
        <v>182</v>
      </c>
      <c r="C45" s="755">
        <v>1000000</v>
      </c>
      <c r="D45" s="70"/>
      <c r="E45" s="59"/>
    </row>
    <row r="46" spans="1:5">
      <c r="A46" s="231">
        <v>412</v>
      </c>
      <c r="B46" s="754" t="s">
        <v>367</v>
      </c>
      <c r="C46" s="755">
        <v>3500000</v>
      </c>
      <c r="D46" s="70"/>
      <c r="E46" s="59"/>
    </row>
    <row r="47" spans="1:5">
      <c r="A47" s="38"/>
      <c r="B47" s="107"/>
      <c r="C47" s="510"/>
      <c r="D47" s="32"/>
      <c r="E47" s="36"/>
    </row>
    <row r="48" spans="1:5" ht="29.4" customHeight="1">
      <c r="A48" s="326">
        <v>42</v>
      </c>
      <c r="B48" s="327" t="s">
        <v>79</v>
      </c>
      <c r="C48" s="514">
        <f>SUM(C49:C53)</f>
        <v>18790000</v>
      </c>
      <c r="D48" s="328">
        <v>23755000</v>
      </c>
      <c r="E48" s="329">
        <v>27665000</v>
      </c>
    </row>
    <row r="49" spans="1:5">
      <c r="A49" s="231">
        <v>421</v>
      </c>
      <c r="B49" s="754" t="s">
        <v>71</v>
      </c>
      <c r="C49" s="755">
        <v>14730000</v>
      </c>
      <c r="D49" s="70"/>
      <c r="E49" s="59"/>
    </row>
    <row r="50" spans="1:5">
      <c r="A50" s="231">
        <v>422</v>
      </c>
      <c r="B50" s="752" t="s">
        <v>46</v>
      </c>
      <c r="C50" s="753">
        <v>3040000</v>
      </c>
      <c r="D50" s="70"/>
      <c r="E50" s="59"/>
    </row>
    <row r="51" spans="1:5">
      <c r="A51" s="231">
        <v>423</v>
      </c>
      <c r="B51" s="752" t="s">
        <v>368</v>
      </c>
      <c r="C51" s="753">
        <v>120000</v>
      </c>
      <c r="D51" s="70"/>
      <c r="E51" s="59"/>
    </row>
    <row r="52" spans="1:5">
      <c r="A52" s="231">
        <v>424</v>
      </c>
      <c r="B52" s="754" t="s">
        <v>183</v>
      </c>
      <c r="C52" s="755">
        <v>180000</v>
      </c>
      <c r="D52" s="59"/>
      <c r="E52" s="59"/>
    </row>
    <row r="53" spans="1:5" ht="14.4" customHeight="1">
      <c r="A53" s="231">
        <v>426</v>
      </c>
      <c r="B53" s="754" t="s">
        <v>150</v>
      </c>
      <c r="C53" s="755">
        <v>720000</v>
      </c>
      <c r="D53" s="70"/>
      <c r="E53" s="59"/>
    </row>
  </sheetData>
  <mergeCells count="1">
    <mergeCell ref="A1:E1"/>
  </mergeCells>
  <pageMargins left="0.25" right="0.25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workbookViewId="0">
      <selection activeCell="A7" sqref="A7"/>
    </sheetView>
  </sheetViews>
  <sheetFormatPr defaultRowHeight="14.4"/>
  <cols>
    <col min="1" max="1" width="42.33203125" style="716" customWidth="1"/>
    <col min="2" max="2" width="18.5546875" style="716" customWidth="1"/>
    <col min="3" max="3" width="18.44140625" style="716" customWidth="1"/>
    <col min="4" max="4" width="18" style="716" customWidth="1"/>
    <col min="5" max="5" width="9.109375" style="716"/>
  </cols>
  <sheetData>
    <row r="1" spans="1:5" ht="31.2" customHeight="1">
      <c r="A1" s="771" t="s">
        <v>660</v>
      </c>
      <c r="B1" s="771"/>
      <c r="C1" s="771"/>
      <c r="D1" s="771"/>
    </row>
    <row r="2" spans="1:5" ht="32.4" customHeight="1">
      <c r="A2" s="723" t="s">
        <v>635</v>
      </c>
      <c r="B2" s="723" t="s">
        <v>636</v>
      </c>
      <c r="C2" s="723" t="s">
        <v>377</v>
      </c>
      <c r="D2" s="723" t="s">
        <v>378</v>
      </c>
    </row>
    <row r="3" spans="1:5" ht="31.2" customHeight="1">
      <c r="A3" s="724" t="s">
        <v>637</v>
      </c>
      <c r="B3" s="727">
        <f>B5+B34</f>
        <v>123700000</v>
      </c>
      <c r="C3" s="727">
        <f>C5+C34</f>
        <v>114200000</v>
      </c>
      <c r="D3" s="727">
        <f>D5+D34</f>
        <v>116000000</v>
      </c>
    </row>
    <row r="4" spans="1:5">
      <c r="A4" s="717"/>
      <c r="B4" s="728"/>
      <c r="C4" s="728"/>
      <c r="D4" s="728"/>
    </row>
    <row r="5" spans="1:5" ht="19.95" customHeight="1">
      <c r="A5" s="733" t="s">
        <v>638</v>
      </c>
      <c r="B5" s="729">
        <f>B6+B8+B10+B15+B19+B25+B27+B31</f>
        <v>112147000</v>
      </c>
      <c r="C5" s="729">
        <f>C6+C8+C10+C15+C19+C25+C27+C31</f>
        <v>106830000</v>
      </c>
      <c r="D5" s="729">
        <f>D6+D8+D10+D15+D19+D25+D27+D31</f>
        <v>108430000</v>
      </c>
    </row>
    <row r="6" spans="1:5" ht="15.6">
      <c r="A6" s="726" t="s">
        <v>665</v>
      </c>
      <c r="B6" s="730">
        <f>B7</f>
        <v>14695000</v>
      </c>
      <c r="C6" s="730">
        <f>C7</f>
        <v>15595000</v>
      </c>
      <c r="D6" s="730">
        <f>D7</f>
        <v>15595000</v>
      </c>
    </row>
    <row r="7" spans="1:5" ht="27.6" customHeight="1">
      <c r="A7" s="732" t="s">
        <v>639</v>
      </c>
      <c r="B7" s="731">
        <v>14695000</v>
      </c>
      <c r="C7" s="731">
        <v>15595000</v>
      </c>
      <c r="D7" s="731">
        <v>15595000</v>
      </c>
    </row>
    <row r="8" spans="1:5" ht="17.399999999999999" customHeight="1">
      <c r="A8" s="726" t="s">
        <v>666</v>
      </c>
      <c r="B8" s="730">
        <f>B9</f>
        <v>6705000</v>
      </c>
      <c r="C8" s="730">
        <f>C9</f>
        <v>6755000</v>
      </c>
      <c r="D8" s="730">
        <f>D9</f>
        <v>6755000</v>
      </c>
    </row>
    <row r="9" spans="1:5" ht="18.600000000000001" customHeight="1">
      <c r="A9" s="734" t="s">
        <v>640</v>
      </c>
      <c r="B9" s="731">
        <v>6705000</v>
      </c>
      <c r="C9" s="731">
        <v>6755000</v>
      </c>
      <c r="D9" s="731">
        <v>6755000</v>
      </c>
      <c r="E9" s="722"/>
    </row>
    <row r="10" spans="1:5" ht="16.95" customHeight="1">
      <c r="A10" s="726" t="s">
        <v>667</v>
      </c>
      <c r="B10" s="730">
        <f>B11+B12+B13+B14</f>
        <v>17180000</v>
      </c>
      <c r="C10" s="730">
        <f>C11+C12+C13+C14</f>
        <v>17740000</v>
      </c>
      <c r="D10" s="730">
        <f>D11+D12+D13+D14</f>
        <v>20270000</v>
      </c>
    </row>
    <row r="11" spans="1:5" ht="28.2" customHeight="1">
      <c r="A11" s="735" t="s">
        <v>641</v>
      </c>
      <c r="B11" s="731">
        <v>300000</v>
      </c>
      <c r="C11" s="731">
        <v>500000</v>
      </c>
      <c r="D11" s="731">
        <v>500000</v>
      </c>
    </row>
    <row r="12" spans="1:5" ht="16.95" customHeight="1">
      <c r="A12" s="734" t="s">
        <v>642</v>
      </c>
      <c r="B12" s="731">
        <v>11230000</v>
      </c>
      <c r="C12" s="731">
        <v>10290000</v>
      </c>
      <c r="D12" s="731">
        <v>12780000</v>
      </c>
    </row>
    <row r="13" spans="1:5" ht="18" customHeight="1">
      <c r="A13" s="734" t="s">
        <v>643</v>
      </c>
      <c r="B13" s="731">
        <v>800000</v>
      </c>
      <c r="C13" s="731">
        <v>2400000</v>
      </c>
      <c r="D13" s="731">
        <v>2400000</v>
      </c>
    </row>
    <row r="14" spans="1:5" ht="27.6" customHeight="1">
      <c r="A14" s="735" t="s">
        <v>644</v>
      </c>
      <c r="B14" s="731">
        <v>4850000</v>
      </c>
      <c r="C14" s="731">
        <v>4550000</v>
      </c>
      <c r="D14" s="731">
        <v>4590000</v>
      </c>
    </row>
    <row r="15" spans="1:5" ht="18" customHeight="1">
      <c r="A15" s="726" t="s">
        <v>668</v>
      </c>
      <c r="B15" s="730">
        <f>B16+B17+B18</f>
        <v>15810000</v>
      </c>
      <c r="C15" s="730">
        <f>C16+C17+C18</f>
        <v>14300000</v>
      </c>
      <c r="D15" s="730">
        <f>D16+D17+D18</f>
        <v>19950000</v>
      </c>
    </row>
    <row r="16" spans="1:5" ht="18.600000000000001" customHeight="1">
      <c r="A16" s="734" t="s">
        <v>645</v>
      </c>
      <c r="B16" s="731">
        <v>8110000</v>
      </c>
      <c r="C16" s="731">
        <v>6700000</v>
      </c>
      <c r="D16" s="731">
        <v>11850000</v>
      </c>
    </row>
    <row r="17" spans="1:4" ht="19.2" customHeight="1">
      <c r="A17" s="732" t="s">
        <v>646</v>
      </c>
      <c r="B17" s="731">
        <v>7300000</v>
      </c>
      <c r="C17" s="731">
        <v>7200000</v>
      </c>
      <c r="D17" s="731">
        <v>7700000</v>
      </c>
    </row>
    <row r="18" spans="1:4" ht="29.4" customHeight="1">
      <c r="A18" s="735" t="s">
        <v>647</v>
      </c>
      <c r="B18" s="731">
        <v>400000</v>
      </c>
      <c r="C18" s="731">
        <v>400000</v>
      </c>
      <c r="D18" s="731">
        <v>400000</v>
      </c>
    </row>
    <row r="19" spans="1:4" ht="28.95" customHeight="1">
      <c r="A19" s="736" t="s">
        <v>669</v>
      </c>
      <c r="B19" s="730">
        <f>B20+B21+B22+B23+B24</f>
        <v>9640000</v>
      </c>
      <c r="C19" s="730">
        <f>C20+C21+C22+C23+C24</f>
        <v>11929000</v>
      </c>
      <c r="D19" s="730">
        <f>D20+D21+D22+D23+D24</f>
        <v>11295000</v>
      </c>
    </row>
    <row r="20" spans="1:4" ht="18.600000000000001" customHeight="1">
      <c r="A20" s="734" t="s">
        <v>648</v>
      </c>
      <c r="B20" s="731">
        <v>2600000</v>
      </c>
      <c r="C20" s="731">
        <v>2600000</v>
      </c>
      <c r="D20" s="731">
        <v>2600000</v>
      </c>
    </row>
    <row r="21" spans="1:4" ht="23.4" customHeight="1">
      <c r="A21" s="734" t="s">
        <v>649</v>
      </c>
      <c r="B21" s="731">
        <v>1440000</v>
      </c>
      <c r="C21" s="731">
        <v>2240000</v>
      </c>
      <c r="D21" s="731">
        <v>1850000</v>
      </c>
    </row>
    <row r="22" spans="1:4" ht="19.95" customHeight="1">
      <c r="A22" s="734" t="s">
        <v>650</v>
      </c>
      <c r="B22" s="731">
        <v>500000</v>
      </c>
      <c r="C22" s="731">
        <v>800000</v>
      </c>
      <c r="D22" s="731">
        <v>800000</v>
      </c>
    </row>
    <row r="23" spans="1:4" ht="19.95" customHeight="1">
      <c r="A23" s="734" t="s">
        <v>651</v>
      </c>
      <c r="B23" s="731">
        <v>2850000</v>
      </c>
      <c r="C23" s="731">
        <v>3350000</v>
      </c>
      <c r="D23" s="731">
        <v>3550000</v>
      </c>
    </row>
    <row r="24" spans="1:4" ht="29.4" customHeight="1">
      <c r="A24" s="735" t="s">
        <v>652</v>
      </c>
      <c r="B24" s="731">
        <v>2250000</v>
      </c>
      <c r="C24" s="731">
        <v>2939000</v>
      </c>
      <c r="D24" s="731">
        <v>2495000</v>
      </c>
    </row>
    <row r="25" spans="1:4" ht="18" customHeight="1">
      <c r="A25" s="726" t="s">
        <v>670</v>
      </c>
      <c r="B25" s="730">
        <f>B26</f>
        <v>500000</v>
      </c>
      <c r="C25" s="730">
        <f>C26</f>
        <v>0</v>
      </c>
      <c r="D25" s="730">
        <f>D26</f>
        <v>0</v>
      </c>
    </row>
    <row r="26" spans="1:4" ht="20.399999999999999" customHeight="1">
      <c r="A26" s="735" t="s">
        <v>653</v>
      </c>
      <c r="B26" s="731">
        <v>500000</v>
      </c>
      <c r="C26" s="731">
        <v>0</v>
      </c>
      <c r="D26" s="731">
        <v>0</v>
      </c>
    </row>
    <row r="27" spans="1:4" ht="29.4" customHeight="1">
      <c r="A27" s="736" t="s">
        <v>671</v>
      </c>
      <c r="B27" s="730">
        <f>B28+B29+B30</f>
        <v>18640000</v>
      </c>
      <c r="C27" s="730">
        <f>C28+C29+C30</f>
        <v>15306000</v>
      </c>
      <c r="D27" s="730">
        <f>D28+D29+D30</f>
        <v>13550000</v>
      </c>
    </row>
    <row r="28" spans="1:4" ht="16.95" customHeight="1">
      <c r="A28" s="734" t="s">
        <v>654</v>
      </c>
      <c r="B28" s="731">
        <v>13180000</v>
      </c>
      <c r="C28" s="731">
        <v>9936000</v>
      </c>
      <c r="D28" s="731">
        <v>9080000</v>
      </c>
    </row>
    <row r="29" spans="1:4" ht="18.600000000000001" customHeight="1">
      <c r="A29" s="734" t="s">
        <v>655</v>
      </c>
      <c r="B29" s="731">
        <v>4725000</v>
      </c>
      <c r="C29" s="731">
        <v>4635000</v>
      </c>
      <c r="D29" s="731">
        <v>3735000</v>
      </c>
    </row>
    <row r="30" spans="1:4" ht="18.600000000000001" customHeight="1">
      <c r="A30" s="735" t="s">
        <v>656</v>
      </c>
      <c r="B30" s="731">
        <v>735000</v>
      </c>
      <c r="C30" s="731">
        <v>735000</v>
      </c>
      <c r="D30" s="731">
        <v>735000</v>
      </c>
    </row>
    <row r="31" spans="1:4" ht="16.95" customHeight="1">
      <c r="A31" s="726" t="s">
        <v>672</v>
      </c>
      <c r="B31" s="730">
        <f>B32+B33</f>
        <v>28977000</v>
      </c>
      <c r="C31" s="730">
        <f>C32+C33</f>
        <v>25205000</v>
      </c>
      <c r="D31" s="730">
        <f>D32+D33</f>
        <v>21015000</v>
      </c>
    </row>
    <row r="32" spans="1:4" ht="16.2" customHeight="1">
      <c r="A32" s="735" t="s">
        <v>657</v>
      </c>
      <c r="B32" s="731">
        <v>22607000</v>
      </c>
      <c r="C32" s="731">
        <v>19335000</v>
      </c>
      <c r="D32" s="731">
        <v>15145000</v>
      </c>
    </row>
    <row r="33" spans="1:4" ht="20.399999999999999" customHeight="1">
      <c r="A33" s="734" t="s">
        <v>658</v>
      </c>
      <c r="B33" s="731">
        <v>6370000</v>
      </c>
      <c r="C33" s="731">
        <v>5870000</v>
      </c>
      <c r="D33" s="731">
        <v>5870000</v>
      </c>
    </row>
    <row r="34" spans="1:4" ht="18.600000000000001" customHeight="1">
      <c r="A34" s="726" t="s">
        <v>673</v>
      </c>
      <c r="B34" s="730">
        <f>B35</f>
        <v>11553000</v>
      </c>
      <c r="C34" s="730">
        <f>C35</f>
        <v>7370000</v>
      </c>
      <c r="D34" s="730">
        <f>D35</f>
        <v>7570000</v>
      </c>
    </row>
    <row r="35" spans="1:4" ht="29.4" customHeight="1">
      <c r="A35" s="735" t="s">
        <v>659</v>
      </c>
      <c r="B35" s="731">
        <v>11553000</v>
      </c>
      <c r="C35" s="731">
        <v>7370000</v>
      </c>
      <c r="D35" s="731">
        <v>7570000</v>
      </c>
    </row>
    <row r="36" spans="1:4">
      <c r="B36" s="725"/>
      <c r="C36" s="725"/>
      <c r="D36" s="725"/>
    </row>
    <row r="37" spans="1:4">
      <c r="B37" s="725"/>
      <c r="C37" s="725"/>
      <c r="D37" s="725"/>
    </row>
    <row r="38" spans="1:4">
      <c r="B38" s="725"/>
      <c r="C38" s="725"/>
      <c r="D38" s="725"/>
    </row>
  </sheetData>
  <mergeCells count="1">
    <mergeCell ref="A1:D1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activeCell="B9" sqref="B9"/>
    </sheetView>
  </sheetViews>
  <sheetFormatPr defaultRowHeight="14.4"/>
  <cols>
    <col min="2" max="2" width="38" customWidth="1"/>
    <col min="3" max="3" width="17.5546875" customWidth="1"/>
    <col min="4" max="4" width="16.33203125" customWidth="1"/>
    <col min="5" max="5" width="16.88671875" customWidth="1"/>
  </cols>
  <sheetData>
    <row r="1" spans="1:5" ht="23.4">
      <c r="A1" s="772" t="s">
        <v>184</v>
      </c>
      <c r="B1" s="772"/>
    </row>
    <row r="2" spans="1:5" ht="15" thickBot="1"/>
    <row r="3" spans="1:5" ht="40.200000000000003" customHeight="1" thickBot="1">
      <c r="A3" s="347" t="s">
        <v>0</v>
      </c>
      <c r="B3" s="348" t="s">
        <v>185</v>
      </c>
      <c r="C3" s="349" t="s">
        <v>376</v>
      </c>
      <c r="D3" s="349" t="s">
        <v>377</v>
      </c>
      <c r="E3" s="349" t="s">
        <v>378</v>
      </c>
    </row>
    <row r="4" spans="1:5">
      <c r="A4" s="109"/>
      <c r="B4" s="110"/>
      <c r="C4" s="110"/>
      <c r="D4" s="22"/>
      <c r="E4" s="110"/>
    </row>
    <row r="5" spans="1:5" ht="36" customHeight="1">
      <c r="A5" s="305">
        <v>8</v>
      </c>
      <c r="B5" s="306" t="s">
        <v>186</v>
      </c>
      <c r="C5" s="307">
        <f>C7</f>
        <v>300000</v>
      </c>
      <c r="D5" s="308">
        <f>D7</f>
        <v>200000</v>
      </c>
      <c r="E5" s="308">
        <f>E7</f>
        <v>200000</v>
      </c>
    </row>
    <row r="6" spans="1:5" ht="16.8">
      <c r="A6" s="111"/>
      <c r="B6" s="112"/>
      <c r="C6" s="113"/>
      <c r="D6" s="25"/>
      <c r="E6" s="113"/>
    </row>
    <row r="7" spans="1:5" ht="31.2">
      <c r="A7" s="240">
        <v>81</v>
      </c>
      <c r="B7" s="241" t="s">
        <v>18</v>
      </c>
      <c r="C7" s="242">
        <f>C8+C9</f>
        <v>300000</v>
      </c>
      <c r="D7" s="243">
        <v>200000</v>
      </c>
      <c r="E7" s="242">
        <v>200000</v>
      </c>
    </row>
    <row r="8" spans="1:5" s="141" customFormat="1" ht="31.2" customHeight="1">
      <c r="A8" s="231">
        <v>812</v>
      </c>
      <c r="B8" s="17" t="s">
        <v>235</v>
      </c>
      <c r="C8" s="230">
        <v>100000</v>
      </c>
      <c r="D8" s="178"/>
      <c r="E8" s="230"/>
    </row>
    <row r="9" spans="1:5" ht="27">
      <c r="A9" s="231">
        <v>816</v>
      </c>
      <c r="B9" s="17" t="s">
        <v>187</v>
      </c>
      <c r="C9" s="230">
        <v>200000</v>
      </c>
      <c r="D9" s="178"/>
      <c r="E9" s="230"/>
    </row>
    <row r="10" spans="1:5">
      <c r="A10" s="330"/>
      <c r="B10" s="330"/>
      <c r="C10" s="330"/>
      <c r="D10" s="330"/>
      <c r="E10" s="330"/>
    </row>
    <row r="11" spans="1:5">
      <c r="A11" s="253"/>
      <c r="B11" s="253"/>
      <c r="C11" s="253"/>
      <c r="D11" s="253"/>
      <c r="E11" s="253"/>
    </row>
  </sheetData>
  <mergeCells count="1">
    <mergeCell ref="A1:B1"/>
  </mergeCells>
  <pageMargins left="0.7" right="0.7" top="0.75" bottom="0.75" header="0.3" footer="0.3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82"/>
  <sheetViews>
    <sheetView topLeftCell="A367" zoomScaleNormal="100" workbookViewId="0">
      <selection activeCell="C457" sqref="C457"/>
    </sheetView>
  </sheetViews>
  <sheetFormatPr defaultRowHeight="14.4"/>
  <cols>
    <col min="1" max="1" width="15.6640625" style="114" customWidth="1"/>
    <col min="2" max="2" width="8.6640625" style="114" customWidth="1"/>
    <col min="3" max="3" width="36.109375" style="114" customWidth="1"/>
    <col min="4" max="4" width="16.88671875" style="114" customWidth="1"/>
    <col min="5" max="5" width="16.44140625" style="114" customWidth="1"/>
    <col min="6" max="6" width="17" style="114" customWidth="1"/>
    <col min="9" max="9" width="10" customWidth="1"/>
  </cols>
  <sheetData>
    <row r="2" spans="1:6">
      <c r="A2" s="773" t="s">
        <v>302</v>
      </c>
      <c r="B2" s="773"/>
      <c r="C2" s="773"/>
      <c r="D2" s="773"/>
      <c r="E2" s="773"/>
      <c r="F2" s="773"/>
    </row>
    <row r="4" spans="1:6">
      <c r="A4" s="773" t="s">
        <v>188</v>
      </c>
      <c r="B4" s="773"/>
      <c r="C4" s="773"/>
      <c r="D4" s="773"/>
      <c r="E4" s="773"/>
      <c r="F4" s="773"/>
    </row>
    <row r="5" spans="1:6">
      <c r="A5" s="775"/>
      <c r="B5" s="775"/>
      <c r="C5" s="775"/>
      <c r="D5" s="775"/>
      <c r="E5" s="775"/>
      <c r="F5" s="775"/>
    </row>
    <row r="6" spans="1:6" ht="18" customHeight="1">
      <c r="A6" s="774" t="s">
        <v>462</v>
      </c>
      <c r="B6" s="774"/>
      <c r="C6" s="774"/>
      <c r="D6" s="774"/>
      <c r="E6" s="774"/>
      <c r="F6" s="774"/>
    </row>
    <row r="7" spans="1:6" ht="22.5" customHeight="1">
      <c r="A7" s="774"/>
      <c r="B7" s="774"/>
      <c r="C7" s="774"/>
      <c r="D7" s="774"/>
      <c r="E7" s="774"/>
      <c r="F7" s="774"/>
    </row>
    <row r="8" spans="1:6" ht="15" thickBot="1"/>
    <row r="9" spans="1:6" ht="61.5" customHeight="1" thickBot="1">
      <c r="A9" s="338" t="s">
        <v>19</v>
      </c>
      <c r="B9" s="338" t="s">
        <v>0</v>
      </c>
      <c r="C9" s="349" t="s">
        <v>20</v>
      </c>
      <c r="D9" s="350" t="s">
        <v>379</v>
      </c>
      <c r="E9" s="350" t="s">
        <v>377</v>
      </c>
      <c r="F9" s="350" t="s">
        <v>378</v>
      </c>
    </row>
    <row r="10" spans="1:6">
      <c r="A10" s="582"/>
      <c r="B10" s="583"/>
      <c r="C10" s="584"/>
      <c r="D10" s="585"/>
      <c r="E10" s="586"/>
      <c r="F10" s="585"/>
    </row>
    <row r="11" spans="1:6" ht="39" customHeight="1">
      <c r="A11" s="162"/>
      <c r="B11" s="163"/>
      <c r="C11" s="164" t="s">
        <v>674</v>
      </c>
      <c r="D11" s="161">
        <f>D12+D46</f>
        <v>66520000</v>
      </c>
      <c r="E11" s="161">
        <f>E12+E46</f>
        <v>56625000</v>
      </c>
      <c r="F11" s="161">
        <f>F12+F46</f>
        <v>54435000</v>
      </c>
    </row>
    <row r="12" spans="1:6" ht="39" customHeight="1">
      <c r="A12" s="155" t="s">
        <v>21</v>
      </c>
      <c r="B12" s="351">
        <v>1005</v>
      </c>
      <c r="C12" s="155" t="s">
        <v>22</v>
      </c>
      <c r="D12" s="352">
        <f>D14</f>
        <v>4145000</v>
      </c>
      <c r="E12" s="352">
        <f>E14</f>
        <v>4445000</v>
      </c>
      <c r="F12" s="352">
        <f>F14</f>
        <v>4445000</v>
      </c>
    </row>
    <row r="13" spans="1:6" ht="17.399999999999999">
      <c r="A13" s="7"/>
      <c r="B13" s="165"/>
      <c r="C13" s="587"/>
      <c r="D13" s="588"/>
      <c r="E13" s="588"/>
      <c r="F13" s="588"/>
    </row>
    <row r="14" spans="1:6" ht="36" customHeight="1">
      <c r="A14" s="589" t="s">
        <v>23</v>
      </c>
      <c r="B14" s="590">
        <v>1001</v>
      </c>
      <c r="C14" s="591" t="s">
        <v>416</v>
      </c>
      <c r="D14" s="592">
        <f>D16+D24+D33+D39</f>
        <v>4145000</v>
      </c>
      <c r="E14" s="593">
        <f>E16+E24+E33+E39</f>
        <v>4445000</v>
      </c>
      <c r="F14" s="592">
        <f>F16+F24+F33+F39</f>
        <v>4445000</v>
      </c>
    </row>
    <row r="15" spans="1:6" ht="15.75" customHeight="1">
      <c r="A15" s="594"/>
      <c r="B15" s="595"/>
      <c r="C15" s="596"/>
      <c r="D15" s="597"/>
      <c r="E15" s="598"/>
      <c r="F15" s="597"/>
    </row>
    <row r="16" spans="1:6" ht="27" customHeight="1">
      <c r="A16" s="274" t="s">
        <v>25</v>
      </c>
      <c r="B16" s="549" t="s">
        <v>417</v>
      </c>
      <c r="C16" s="310" t="s">
        <v>561</v>
      </c>
      <c r="D16" s="311">
        <f>D19</f>
        <v>3800000</v>
      </c>
      <c r="E16" s="257">
        <v>4100000</v>
      </c>
      <c r="F16" s="311">
        <v>4100000</v>
      </c>
    </row>
    <row r="17" spans="1:6" ht="29.25" customHeight="1">
      <c r="A17" s="676" t="s">
        <v>562</v>
      </c>
      <c r="B17" s="709" t="s">
        <v>595</v>
      </c>
      <c r="C17" s="677" t="s">
        <v>563</v>
      </c>
      <c r="D17" s="678"/>
      <c r="E17" s="679"/>
      <c r="F17" s="678"/>
    </row>
    <row r="18" spans="1:6" ht="12.75" customHeight="1">
      <c r="A18" s="453"/>
      <c r="B18" s="599"/>
      <c r="C18" s="372"/>
      <c r="D18" s="334"/>
      <c r="E18" s="373"/>
      <c r="F18" s="334"/>
    </row>
    <row r="19" spans="1:6" ht="16.5" customHeight="1">
      <c r="A19" s="453"/>
      <c r="B19" s="599">
        <v>32</v>
      </c>
      <c r="C19" s="372" t="s">
        <v>30</v>
      </c>
      <c r="D19" s="334">
        <f>D20+D21+D22</f>
        <v>3800000</v>
      </c>
      <c r="E19" s="373">
        <v>4100000</v>
      </c>
      <c r="F19" s="334">
        <v>4100000</v>
      </c>
    </row>
    <row r="20" spans="1:6" ht="16.5" customHeight="1">
      <c r="A20" s="471">
        <v>1</v>
      </c>
      <c r="B20" s="548">
        <v>322</v>
      </c>
      <c r="C20" s="336" t="s">
        <v>418</v>
      </c>
      <c r="D20" s="337">
        <v>900000</v>
      </c>
      <c r="E20" s="437"/>
      <c r="F20" s="337"/>
    </row>
    <row r="21" spans="1:6" ht="16.5" customHeight="1">
      <c r="A21" s="471">
        <v>2</v>
      </c>
      <c r="B21" s="548">
        <v>323</v>
      </c>
      <c r="C21" s="336" t="s">
        <v>33</v>
      </c>
      <c r="D21" s="337">
        <v>1900000</v>
      </c>
      <c r="E21" s="437"/>
      <c r="F21" s="337"/>
    </row>
    <row r="22" spans="1:6" ht="16.2" customHeight="1">
      <c r="A22" s="471">
        <v>3</v>
      </c>
      <c r="B22" s="548">
        <v>329</v>
      </c>
      <c r="C22" s="336" t="s">
        <v>34</v>
      </c>
      <c r="D22" s="337">
        <v>1000000</v>
      </c>
      <c r="E22" s="437"/>
      <c r="F22" s="337"/>
    </row>
    <row r="23" spans="1:6" ht="15.6">
      <c r="A23" s="234"/>
      <c r="B23" s="600"/>
      <c r="C23" s="234"/>
      <c r="D23" s="63"/>
      <c r="E23" s="601"/>
      <c r="F23" s="63"/>
    </row>
    <row r="24" spans="1:6" ht="26.25" customHeight="1">
      <c r="A24" s="254" t="s">
        <v>25</v>
      </c>
      <c r="B24" s="549" t="s">
        <v>468</v>
      </c>
      <c r="C24" s="310" t="s">
        <v>49</v>
      </c>
      <c r="D24" s="311">
        <f>D27+D30</f>
        <v>65000</v>
      </c>
      <c r="E24" s="311">
        <f>E27+E30</f>
        <v>65000</v>
      </c>
      <c r="F24" s="311">
        <f>F27+F30</f>
        <v>65000</v>
      </c>
    </row>
    <row r="25" spans="1:6" ht="26.25" customHeight="1">
      <c r="A25" s="683" t="s">
        <v>564</v>
      </c>
      <c r="B25" s="709" t="s">
        <v>595</v>
      </c>
      <c r="C25" s="677" t="s">
        <v>563</v>
      </c>
      <c r="D25" s="678"/>
      <c r="E25" s="678"/>
      <c r="F25" s="678"/>
    </row>
    <row r="26" spans="1:6">
      <c r="A26" s="602"/>
      <c r="B26" s="600"/>
      <c r="C26" s="234"/>
      <c r="D26" s="63"/>
      <c r="E26" s="159"/>
      <c r="F26" s="63"/>
    </row>
    <row r="27" spans="1:6">
      <c r="A27" s="130"/>
      <c r="B27" s="165">
        <v>34</v>
      </c>
      <c r="C27" s="7" t="s">
        <v>50</v>
      </c>
      <c r="D27" s="10">
        <f>D28</f>
        <v>50000</v>
      </c>
      <c r="E27" s="10">
        <v>50000</v>
      </c>
      <c r="F27" s="10">
        <v>50000</v>
      </c>
    </row>
    <row r="28" spans="1:6" ht="15.6" customHeight="1">
      <c r="A28" s="169" t="s">
        <v>432</v>
      </c>
      <c r="B28" s="167">
        <v>343</v>
      </c>
      <c r="C28" s="12" t="s">
        <v>51</v>
      </c>
      <c r="D28" s="62">
        <v>50000</v>
      </c>
      <c r="E28" s="159"/>
      <c r="F28" s="62"/>
    </row>
    <row r="29" spans="1:6">
      <c r="A29" s="169"/>
      <c r="B29" s="167"/>
      <c r="C29" s="12"/>
      <c r="D29" s="62"/>
      <c r="E29" s="159"/>
      <c r="F29" s="62"/>
    </row>
    <row r="30" spans="1:6">
      <c r="A30" s="169"/>
      <c r="B30" s="170">
        <v>32</v>
      </c>
      <c r="C30" s="134" t="s">
        <v>30</v>
      </c>
      <c r="D30" s="65">
        <f>D31</f>
        <v>15000</v>
      </c>
      <c r="E30" s="10">
        <v>15000</v>
      </c>
      <c r="F30" s="65">
        <v>15000</v>
      </c>
    </row>
    <row r="31" spans="1:6" ht="13.95" customHeight="1">
      <c r="A31" s="169" t="s">
        <v>433</v>
      </c>
      <c r="B31" s="167">
        <v>329</v>
      </c>
      <c r="C31" s="12" t="s">
        <v>35</v>
      </c>
      <c r="D31" s="62">
        <v>15000</v>
      </c>
      <c r="E31" s="159"/>
      <c r="F31" s="62"/>
    </row>
    <row r="32" spans="1:6" ht="15.6">
      <c r="A32" s="603"/>
      <c r="B32" s="123"/>
      <c r="C32" s="234"/>
      <c r="D32" s="63"/>
      <c r="E32" s="601"/>
      <c r="F32" s="63"/>
    </row>
    <row r="33" spans="1:6" ht="22.95" customHeight="1">
      <c r="A33" s="274" t="s">
        <v>25</v>
      </c>
      <c r="B33" s="374" t="s">
        <v>191</v>
      </c>
      <c r="C33" s="310" t="s">
        <v>346</v>
      </c>
      <c r="D33" s="257">
        <f>D36</f>
        <v>20000</v>
      </c>
      <c r="E33" s="311">
        <v>20000</v>
      </c>
      <c r="F33" s="257">
        <v>20000</v>
      </c>
    </row>
    <row r="34" spans="1:6" ht="28.5" customHeight="1">
      <c r="A34" s="676" t="s">
        <v>562</v>
      </c>
      <c r="B34" s="704" t="s">
        <v>595</v>
      </c>
      <c r="C34" s="677" t="s">
        <v>563</v>
      </c>
      <c r="D34" s="679"/>
      <c r="E34" s="678"/>
      <c r="F34" s="679"/>
    </row>
    <row r="35" spans="1:6" ht="16.5" customHeight="1">
      <c r="A35" s="44"/>
      <c r="B35" s="49"/>
      <c r="C35" s="13"/>
      <c r="D35" s="62"/>
      <c r="E35" s="159"/>
      <c r="F35" s="62"/>
    </row>
    <row r="36" spans="1:6" ht="15" customHeight="1">
      <c r="A36" s="8"/>
      <c r="B36" s="8">
        <v>32</v>
      </c>
      <c r="C36" s="7" t="s">
        <v>30</v>
      </c>
      <c r="D36" s="65">
        <f>D37</f>
        <v>20000</v>
      </c>
      <c r="E36" s="10">
        <v>20000</v>
      </c>
      <c r="F36" s="65">
        <v>20000</v>
      </c>
    </row>
    <row r="37" spans="1:6" ht="15" customHeight="1">
      <c r="A37" s="49">
        <v>6</v>
      </c>
      <c r="B37" s="49">
        <v>329</v>
      </c>
      <c r="C37" s="13" t="s">
        <v>35</v>
      </c>
      <c r="D37" s="62">
        <v>20000</v>
      </c>
      <c r="E37" s="159"/>
      <c r="F37" s="62"/>
    </row>
    <row r="38" spans="1:6" ht="12.75" customHeight="1">
      <c r="A38" s="44"/>
      <c r="B38" s="49"/>
      <c r="C38" s="13"/>
      <c r="D38" s="62"/>
      <c r="E38" s="159"/>
      <c r="F38" s="62"/>
    </row>
    <row r="39" spans="1:6" ht="25.5" customHeight="1">
      <c r="A39" s="254" t="s">
        <v>43</v>
      </c>
      <c r="B39" s="549" t="s">
        <v>190</v>
      </c>
      <c r="C39" s="310" t="s">
        <v>201</v>
      </c>
      <c r="D39" s="311">
        <f>D42</f>
        <v>260000</v>
      </c>
      <c r="E39" s="311">
        <v>260000</v>
      </c>
      <c r="F39" s="311">
        <v>260000</v>
      </c>
    </row>
    <row r="40" spans="1:6" ht="28.5" customHeight="1">
      <c r="A40" s="683" t="s">
        <v>562</v>
      </c>
      <c r="B40" s="709" t="s">
        <v>595</v>
      </c>
      <c r="C40" s="677" t="s">
        <v>563</v>
      </c>
      <c r="D40" s="678"/>
      <c r="E40" s="678"/>
      <c r="F40" s="678"/>
    </row>
    <row r="41" spans="1:6" ht="14.25" customHeight="1">
      <c r="A41" s="604"/>
      <c r="B41" s="600"/>
      <c r="C41" s="234"/>
      <c r="D41" s="63"/>
      <c r="E41" s="601"/>
      <c r="F41" s="63"/>
    </row>
    <row r="42" spans="1:6" ht="30" customHeight="1">
      <c r="A42" s="579"/>
      <c r="B42" s="165">
        <v>42</v>
      </c>
      <c r="C42" s="7" t="s">
        <v>44</v>
      </c>
      <c r="D42" s="11">
        <f>D43+D44</f>
        <v>260000</v>
      </c>
      <c r="E42" s="10">
        <v>260000</v>
      </c>
      <c r="F42" s="11">
        <v>260000</v>
      </c>
    </row>
    <row r="43" spans="1:6" ht="17.25" customHeight="1">
      <c r="A43" s="169" t="s">
        <v>434</v>
      </c>
      <c r="B43" s="167">
        <v>422</v>
      </c>
      <c r="C43" s="12" t="s">
        <v>46</v>
      </c>
      <c r="D43" s="62">
        <v>120000</v>
      </c>
      <c r="E43" s="159"/>
      <c r="F43" s="62"/>
    </row>
    <row r="44" spans="1:6" ht="28.95" customHeight="1">
      <c r="A44" s="169" t="s">
        <v>435</v>
      </c>
      <c r="B44" s="167">
        <v>426</v>
      </c>
      <c r="C44" s="12" t="s">
        <v>48</v>
      </c>
      <c r="D44" s="77">
        <v>140000</v>
      </c>
      <c r="E44" s="16"/>
      <c r="F44" s="77"/>
    </row>
    <row r="45" spans="1:6" ht="13.5" customHeight="1">
      <c r="A45" s="166"/>
      <c r="B45" s="167"/>
      <c r="C45" s="12"/>
      <c r="D45" s="77"/>
      <c r="E45" s="16"/>
      <c r="F45" s="77"/>
    </row>
    <row r="46" spans="1:6" ht="41.4" customHeight="1">
      <c r="A46" s="155" t="s">
        <v>53</v>
      </c>
      <c r="B46" s="605" t="s">
        <v>54</v>
      </c>
      <c r="C46" s="543" t="s">
        <v>55</v>
      </c>
      <c r="D46" s="606">
        <f>D48+D117+D187+D261+D301+D360+D403+D445</f>
        <v>62375000</v>
      </c>
      <c r="E46" s="606">
        <f>E48+E117+E187+E261+E301+E360+E403+E445</f>
        <v>52180000</v>
      </c>
      <c r="F46" s="606">
        <f>F48+F117+F187+F261+F301+F360+F403+F445</f>
        <v>49990000</v>
      </c>
    </row>
    <row r="47" spans="1:6" ht="16.8">
      <c r="A47" s="607"/>
      <c r="B47" s="608"/>
      <c r="C47" s="609"/>
      <c r="D47" s="610"/>
      <c r="E47" s="610"/>
      <c r="F47" s="610"/>
    </row>
    <row r="48" spans="1:6" ht="33.6" customHeight="1">
      <c r="A48" s="589" t="s">
        <v>23</v>
      </c>
      <c r="B48" s="611">
        <v>1002</v>
      </c>
      <c r="C48" s="591" t="s">
        <v>56</v>
      </c>
      <c r="D48" s="592">
        <f>D50+D71+D80+D86+D92+D106</f>
        <v>21647000</v>
      </c>
      <c r="E48" s="592">
        <f>E50+E71+E80+E86+E92+E106</f>
        <v>17335000</v>
      </c>
      <c r="F48" s="592">
        <f>F50+F71+F80+F86+F92+F106</f>
        <v>14945000</v>
      </c>
    </row>
    <row r="49" spans="1:6">
      <c r="A49" s="234"/>
      <c r="B49" s="612"/>
      <c r="C49" s="234"/>
      <c r="D49" s="63"/>
      <c r="E49" s="63"/>
      <c r="F49" s="63"/>
    </row>
    <row r="50" spans="1:6" ht="29.4" customHeight="1">
      <c r="A50" s="226" t="s">
        <v>25</v>
      </c>
      <c r="B50" s="151" t="s">
        <v>57</v>
      </c>
      <c r="C50" s="190" t="s">
        <v>325</v>
      </c>
      <c r="D50" s="207">
        <f>D53+D58+D65+D68</f>
        <v>11620000</v>
      </c>
      <c r="E50" s="207">
        <f>E53+E58+E65+E68</f>
        <v>11635000</v>
      </c>
      <c r="F50" s="207">
        <f>F53+F58+F65+F68</f>
        <v>11635000</v>
      </c>
    </row>
    <row r="51" spans="1:6" ht="31.5" customHeight="1">
      <c r="A51" s="676" t="s">
        <v>562</v>
      </c>
      <c r="B51" s="704" t="s">
        <v>596</v>
      </c>
      <c r="C51" s="677" t="s">
        <v>565</v>
      </c>
      <c r="D51" s="678"/>
      <c r="E51" s="678"/>
      <c r="F51" s="678"/>
    </row>
    <row r="52" spans="1:6">
      <c r="A52" s="251"/>
      <c r="B52" s="612"/>
      <c r="C52" s="234"/>
      <c r="D52" s="63"/>
      <c r="E52" s="63"/>
      <c r="F52" s="63"/>
    </row>
    <row r="53" spans="1:6" ht="17.25" customHeight="1">
      <c r="A53" s="76"/>
      <c r="B53" s="19">
        <v>31</v>
      </c>
      <c r="C53" s="7" t="s">
        <v>26</v>
      </c>
      <c r="D53" s="10">
        <f>D54+D55+D56</f>
        <v>8970000</v>
      </c>
      <c r="E53" s="10">
        <v>8895000</v>
      </c>
      <c r="F53" s="10">
        <v>8895000</v>
      </c>
    </row>
    <row r="54" spans="1:6">
      <c r="A54" s="575" t="s">
        <v>436</v>
      </c>
      <c r="B54" s="132">
        <v>311</v>
      </c>
      <c r="C54" s="12" t="s">
        <v>58</v>
      </c>
      <c r="D54" s="62">
        <v>7400000</v>
      </c>
      <c r="E54" s="62"/>
      <c r="F54" s="62"/>
    </row>
    <row r="55" spans="1:6">
      <c r="A55" s="575" t="s">
        <v>45</v>
      </c>
      <c r="B55" s="132">
        <v>312</v>
      </c>
      <c r="C55" s="12" t="s">
        <v>28</v>
      </c>
      <c r="D55" s="77">
        <v>350000</v>
      </c>
      <c r="E55" s="62"/>
      <c r="F55" s="77"/>
    </row>
    <row r="56" spans="1:6">
      <c r="A56" s="575" t="s">
        <v>47</v>
      </c>
      <c r="B56" s="132">
        <v>313</v>
      </c>
      <c r="C56" s="12" t="s">
        <v>60</v>
      </c>
      <c r="D56" s="77">
        <v>1220000</v>
      </c>
      <c r="E56" s="62"/>
      <c r="F56" s="77"/>
    </row>
    <row r="57" spans="1:6">
      <c r="A57" s="169"/>
      <c r="B57" s="132"/>
      <c r="C57" s="12"/>
      <c r="D57" s="62"/>
      <c r="E57" s="62"/>
      <c r="F57" s="62"/>
    </row>
    <row r="58" spans="1:6">
      <c r="A58" s="169"/>
      <c r="B58" s="19">
        <v>32</v>
      </c>
      <c r="C58" s="7" t="s">
        <v>30</v>
      </c>
      <c r="D58" s="10">
        <f>D59+D60+D61+D62+D63</f>
        <v>2430000</v>
      </c>
      <c r="E58" s="10">
        <v>2400000</v>
      </c>
      <c r="F58" s="10">
        <v>2400000</v>
      </c>
    </row>
    <row r="59" spans="1:6" ht="13.95" customHeight="1">
      <c r="A59" s="575" t="s">
        <v>437</v>
      </c>
      <c r="B59" s="132">
        <v>321</v>
      </c>
      <c r="C59" s="12" t="s">
        <v>31</v>
      </c>
      <c r="D59" s="62">
        <v>800000</v>
      </c>
      <c r="E59" s="62"/>
      <c r="F59" s="62"/>
    </row>
    <row r="60" spans="1:6" ht="13.95" customHeight="1">
      <c r="A60" s="575" t="s">
        <v>438</v>
      </c>
      <c r="B60" s="132">
        <v>322</v>
      </c>
      <c r="C60" s="12" t="s">
        <v>32</v>
      </c>
      <c r="D60" s="62">
        <v>1080000</v>
      </c>
      <c r="E60" s="62"/>
      <c r="F60" s="62"/>
    </row>
    <row r="61" spans="1:6">
      <c r="A61" s="575" t="s">
        <v>314</v>
      </c>
      <c r="B61" s="132">
        <v>323</v>
      </c>
      <c r="C61" s="12" t="s">
        <v>33</v>
      </c>
      <c r="D61" s="62">
        <v>450000</v>
      </c>
      <c r="E61" s="62"/>
      <c r="F61" s="62"/>
    </row>
    <row r="62" spans="1:6" ht="28.2" customHeight="1">
      <c r="A62" s="575" t="s">
        <v>333</v>
      </c>
      <c r="B62" s="132">
        <v>324</v>
      </c>
      <c r="C62" s="12" t="s">
        <v>192</v>
      </c>
      <c r="D62" s="62">
        <v>0</v>
      </c>
      <c r="E62" s="62"/>
      <c r="F62" s="159"/>
    </row>
    <row r="63" spans="1:6" ht="14.4" customHeight="1">
      <c r="A63" s="575" t="s">
        <v>59</v>
      </c>
      <c r="B63" s="132">
        <v>329</v>
      </c>
      <c r="C63" s="12" t="s">
        <v>34</v>
      </c>
      <c r="D63" s="62">
        <v>100000</v>
      </c>
      <c r="E63" s="62"/>
      <c r="F63" s="62"/>
    </row>
    <row r="64" spans="1:6">
      <c r="A64" s="575"/>
      <c r="B64" s="132"/>
      <c r="C64" s="12"/>
      <c r="D64" s="62"/>
      <c r="E64" s="62"/>
      <c r="F64" s="62"/>
    </row>
    <row r="65" spans="1:6">
      <c r="A65" s="576"/>
      <c r="B65" s="133">
        <v>34</v>
      </c>
      <c r="C65" s="134" t="s">
        <v>36</v>
      </c>
      <c r="D65" s="65">
        <f>D66</f>
        <v>20000</v>
      </c>
      <c r="E65" s="65">
        <v>20000</v>
      </c>
      <c r="F65" s="65">
        <v>20000</v>
      </c>
    </row>
    <row r="66" spans="1:6">
      <c r="A66" s="575" t="s">
        <v>61</v>
      </c>
      <c r="B66" s="132">
        <v>343</v>
      </c>
      <c r="C66" s="12" t="s">
        <v>37</v>
      </c>
      <c r="D66" s="62">
        <v>20000</v>
      </c>
      <c r="E66" s="62"/>
      <c r="F66" s="62"/>
    </row>
    <row r="67" spans="1:6">
      <c r="A67" s="575"/>
      <c r="B67" s="132"/>
      <c r="C67" s="12"/>
      <c r="D67" s="62"/>
      <c r="E67" s="62"/>
      <c r="F67" s="62"/>
    </row>
    <row r="68" spans="1:6" ht="28.2" customHeight="1">
      <c r="A68" s="576"/>
      <c r="B68" s="133">
        <v>42</v>
      </c>
      <c r="C68" s="134" t="s">
        <v>79</v>
      </c>
      <c r="D68" s="65">
        <v>200000</v>
      </c>
      <c r="E68" s="65">
        <v>320000</v>
      </c>
      <c r="F68" s="65">
        <v>320000</v>
      </c>
    </row>
    <row r="69" spans="1:6" ht="14.4" customHeight="1">
      <c r="A69" s="575" t="s">
        <v>62</v>
      </c>
      <c r="B69" s="132">
        <v>422</v>
      </c>
      <c r="C69" s="12" t="s">
        <v>238</v>
      </c>
      <c r="D69" s="62">
        <v>200000</v>
      </c>
      <c r="E69" s="62"/>
      <c r="F69" s="62"/>
    </row>
    <row r="70" spans="1:6">
      <c r="A70" s="575"/>
      <c r="B70" s="132"/>
      <c r="C70" s="12"/>
      <c r="D70" s="62"/>
      <c r="E70" s="62"/>
      <c r="F70" s="62"/>
    </row>
    <row r="71" spans="1:6">
      <c r="A71" s="274" t="s">
        <v>25</v>
      </c>
      <c r="B71" s="309" t="s">
        <v>64</v>
      </c>
      <c r="C71" s="310" t="s">
        <v>65</v>
      </c>
      <c r="D71" s="311">
        <f>D74</f>
        <v>3050000</v>
      </c>
      <c r="E71" s="311">
        <f>E74</f>
        <v>3050000</v>
      </c>
      <c r="F71" s="311">
        <v>2060000</v>
      </c>
    </row>
    <row r="72" spans="1:6" ht="27">
      <c r="A72" s="676" t="s">
        <v>564</v>
      </c>
      <c r="B72" s="704" t="s">
        <v>596</v>
      </c>
      <c r="C72" s="677" t="s">
        <v>565</v>
      </c>
      <c r="D72" s="678"/>
      <c r="E72" s="678"/>
      <c r="F72" s="678"/>
    </row>
    <row r="73" spans="1:6" ht="15.6">
      <c r="A73" s="613"/>
      <c r="B73" s="614"/>
      <c r="C73" s="615"/>
      <c r="D73" s="616"/>
      <c r="E73" s="616"/>
      <c r="F73" s="616"/>
    </row>
    <row r="74" spans="1:6">
      <c r="A74" s="169"/>
      <c r="B74" s="19">
        <v>38</v>
      </c>
      <c r="C74" s="7" t="s">
        <v>66</v>
      </c>
      <c r="D74" s="10">
        <f>D75+D76+D78</f>
        <v>3050000</v>
      </c>
      <c r="E74" s="10">
        <v>3050000</v>
      </c>
      <c r="F74" s="10">
        <v>2060000</v>
      </c>
    </row>
    <row r="75" spans="1:6" ht="16.95" customHeight="1">
      <c r="A75" s="575" t="s">
        <v>63</v>
      </c>
      <c r="B75" s="132">
        <v>381</v>
      </c>
      <c r="C75" s="13" t="s">
        <v>259</v>
      </c>
      <c r="D75" s="62">
        <v>650000</v>
      </c>
      <c r="E75" s="62"/>
      <c r="F75" s="62"/>
    </row>
    <row r="76" spans="1:6" ht="16.2" customHeight="1">
      <c r="A76" s="575" t="s">
        <v>67</v>
      </c>
      <c r="B76" s="132">
        <v>382</v>
      </c>
      <c r="C76" s="13" t="s">
        <v>42</v>
      </c>
      <c r="D76" s="62">
        <v>60000</v>
      </c>
      <c r="E76" s="62"/>
      <c r="F76" s="62"/>
    </row>
    <row r="77" spans="1:6" ht="14.25" customHeight="1">
      <c r="A77" s="575"/>
      <c r="B77" s="132"/>
      <c r="C77" s="13"/>
      <c r="D77" s="62"/>
      <c r="E77" s="62"/>
      <c r="F77" s="62"/>
    </row>
    <row r="78" spans="1:6" ht="27">
      <c r="A78" s="575" t="s">
        <v>68</v>
      </c>
      <c r="B78" s="132">
        <v>381</v>
      </c>
      <c r="C78" s="12" t="s">
        <v>69</v>
      </c>
      <c r="D78" s="77">
        <v>2340000</v>
      </c>
      <c r="E78" s="77"/>
      <c r="F78" s="77"/>
    </row>
    <row r="79" spans="1:6">
      <c r="A79" s="575"/>
      <c r="B79" s="132"/>
      <c r="C79" s="12"/>
      <c r="D79" s="77"/>
      <c r="E79" s="77"/>
      <c r="F79" s="77"/>
    </row>
    <row r="80" spans="1:6" ht="56.4" customHeight="1">
      <c r="A80" s="482" t="s">
        <v>25</v>
      </c>
      <c r="B80" s="483" t="s">
        <v>369</v>
      </c>
      <c r="C80" s="256" t="s">
        <v>370</v>
      </c>
      <c r="D80" s="361">
        <v>900000</v>
      </c>
      <c r="E80" s="361">
        <v>400000</v>
      </c>
      <c r="F80" s="361">
        <v>0</v>
      </c>
    </row>
    <row r="81" spans="1:6" ht="28.5" customHeight="1">
      <c r="A81" s="683" t="s">
        <v>562</v>
      </c>
      <c r="B81" s="687" t="s">
        <v>596</v>
      </c>
      <c r="C81" s="685" t="s">
        <v>565</v>
      </c>
      <c r="D81" s="686"/>
      <c r="E81" s="686"/>
      <c r="F81" s="686"/>
    </row>
    <row r="82" spans="1:6">
      <c r="A82" s="575"/>
      <c r="B82" s="132"/>
      <c r="C82" s="12"/>
      <c r="D82" s="77"/>
      <c r="E82" s="77"/>
      <c r="F82" s="77"/>
    </row>
    <row r="83" spans="1:6" ht="28.2" customHeight="1">
      <c r="A83" s="576"/>
      <c r="B83" s="133">
        <v>37</v>
      </c>
      <c r="C83" s="134" t="s">
        <v>102</v>
      </c>
      <c r="D83" s="75">
        <v>900000</v>
      </c>
      <c r="E83" s="75">
        <v>400000</v>
      </c>
      <c r="F83" s="75">
        <v>0</v>
      </c>
    </row>
    <row r="84" spans="1:6" ht="14.4" customHeight="1">
      <c r="A84" s="575" t="s">
        <v>70</v>
      </c>
      <c r="B84" s="132">
        <v>372</v>
      </c>
      <c r="C84" s="12" t="s">
        <v>371</v>
      </c>
      <c r="D84" s="77">
        <v>900000</v>
      </c>
      <c r="E84" s="77"/>
      <c r="F84" s="77"/>
    </row>
    <row r="85" spans="1:6">
      <c r="A85" s="575"/>
      <c r="B85" s="132"/>
      <c r="C85" s="12"/>
      <c r="D85" s="77"/>
      <c r="E85" s="77"/>
      <c r="F85" s="77"/>
    </row>
    <row r="86" spans="1:6" ht="28.2" customHeight="1">
      <c r="A86" s="254" t="s">
        <v>43</v>
      </c>
      <c r="B86" s="255" t="s">
        <v>469</v>
      </c>
      <c r="C86" s="256" t="s">
        <v>360</v>
      </c>
      <c r="D86" s="361">
        <f>D89</f>
        <v>3500000</v>
      </c>
      <c r="E86" s="361">
        <v>0</v>
      </c>
      <c r="F86" s="361">
        <v>0</v>
      </c>
    </row>
    <row r="87" spans="1:6" ht="30.75" customHeight="1">
      <c r="A87" s="683" t="s">
        <v>562</v>
      </c>
      <c r="B87" s="687" t="s">
        <v>596</v>
      </c>
      <c r="C87" s="685" t="s">
        <v>565</v>
      </c>
      <c r="D87" s="686"/>
      <c r="E87" s="686"/>
      <c r="F87" s="686"/>
    </row>
    <row r="88" spans="1:6">
      <c r="A88" s="575"/>
      <c r="B88" s="132"/>
      <c r="C88" s="12"/>
      <c r="D88" s="77"/>
      <c r="E88" s="77"/>
      <c r="F88" s="77"/>
    </row>
    <row r="89" spans="1:6" ht="25.95" customHeight="1">
      <c r="A89" s="576"/>
      <c r="B89" s="133">
        <v>41</v>
      </c>
      <c r="C89" s="134" t="s">
        <v>366</v>
      </c>
      <c r="D89" s="75">
        <f>D90</f>
        <v>3500000</v>
      </c>
      <c r="E89" s="75">
        <v>0</v>
      </c>
      <c r="F89" s="75">
        <v>0</v>
      </c>
    </row>
    <row r="90" spans="1:6">
      <c r="A90" s="575" t="s">
        <v>240</v>
      </c>
      <c r="B90" s="132">
        <v>412</v>
      </c>
      <c r="C90" s="12" t="s">
        <v>367</v>
      </c>
      <c r="D90" s="77">
        <v>3500000</v>
      </c>
      <c r="E90" s="77"/>
      <c r="F90" s="77"/>
    </row>
    <row r="91" spans="1:6">
      <c r="A91" s="575"/>
      <c r="B91" s="132"/>
      <c r="C91" s="12"/>
      <c r="D91" s="77"/>
      <c r="E91" s="77"/>
      <c r="F91" s="77"/>
    </row>
    <row r="92" spans="1:6" ht="27" customHeight="1">
      <c r="A92" s="254" t="s">
        <v>43</v>
      </c>
      <c r="B92" s="255" t="s">
        <v>470</v>
      </c>
      <c r="C92" s="256" t="s">
        <v>391</v>
      </c>
      <c r="D92" s="361">
        <f>D95+D100+D103</f>
        <v>1184000</v>
      </c>
      <c r="E92" s="361">
        <f>E95+E100+E103</f>
        <v>400000</v>
      </c>
      <c r="F92" s="361">
        <f>F95+F100+F103</f>
        <v>0</v>
      </c>
    </row>
    <row r="93" spans="1:6" ht="27">
      <c r="A93" s="683" t="s">
        <v>562</v>
      </c>
      <c r="B93" s="687" t="s">
        <v>596</v>
      </c>
      <c r="C93" s="685" t="s">
        <v>565</v>
      </c>
      <c r="D93" s="686"/>
      <c r="E93" s="686"/>
      <c r="F93" s="686"/>
    </row>
    <row r="94" spans="1:6">
      <c r="A94" s="713"/>
      <c r="B94" s="689"/>
      <c r="C94" s="690"/>
      <c r="D94" s="693"/>
      <c r="E94" s="693"/>
      <c r="F94" s="693"/>
    </row>
    <row r="95" spans="1:6">
      <c r="A95" s="714"/>
      <c r="B95" s="371">
        <v>31</v>
      </c>
      <c r="C95" s="432" t="s">
        <v>26</v>
      </c>
      <c r="D95" s="407">
        <f>D96+D97+D98</f>
        <v>224000</v>
      </c>
      <c r="E95" s="407">
        <v>120000</v>
      </c>
      <c r="F95" s="407">
        <v>0</v>
      </c>
    </row>
    <row r="96" spans="1:6">
      <c r="A96" s="715" t="s">
        <v>241</v>
      </c>
      <c r="B96" s="479">
        <v>311</v>
      </c>
      <c r="C96" s="436" t="s">
        <v>27</v>
      </c>
      <c r="D96" s="451">
        <v>184000</v>
      </c>
      <c r="E96" s="451"/>
      <c r="F96" s="451"/>
    </row>
    <row r="97" spans="1:6" ht="15.6" customHeight="1">
      <c r="A97" s="715" t="s">
        <v>75</v>
      </c>
      <c r="B97" s="132">
        <v>312</v>
      </c>
      <c r="C97" s="12" t="s">
        <v>28</v>
      </c>
      <c r="D97" s="451">
        <v>10000</v>
      </c>
      <c r="E97" s="451"/>
      <c r="F97" s="451"/>
    </row>
    <row r="98" spans="1:6">
      <c r="A98" s="715" t="s">
        <v>77</v>
      </c>
      <c r="B98" s="479">
        <v>313</v>
      </c>
      <c r="C98" s="436" t="s">
        <v>60</v>
      </c>
      <c r="D98" s="451">
        <v>30000</v>
      </c>
      <c r="E98" s="451"/>
      <c r="F98" s="451"/>
    </row>
    <row r="99" spans="1:6">
      <c r="A99" s="576"/>
      <c r="B99" s="133"/>
      <c r="C99" s="134"/>
      <c r="D99" s="75"/>
      <c r="E99" s="75"/>
      <c r="F99" s="75"/>
    </row>
    <row r="100" spans="1:6">
      <c r="A100" s="576"/>
      <c r="B100" s="133">
        <v>32</v>
      </c>
      <c r="C100" s="134" t="s">
        <v>30</v>
      </c>
      <c r="D100" s="75">
        <v>840000</v>
      </c>
      <c r="E100" s="75">
        <v>280000</v>
      </c>
      <c r="F100" s="75">
        <v>0</v>
      </c>
    </row>
    <row r="101" spans="1:6">
      <c r="A101" s="575" t="s">
        <v>266</v>
      </c>
      <c r="B101" s="132">
        <v>323</v>
      </c>
      <c r="C101" s="12" t="s">
        <v>33</v>
      </c>
      <c r="D101" s="77">
        <v>840000</v>
      </c>
      <c r="E101" s="77"/>
      <c r="F101" s="77"/>
    </row>
    <row r="102" spans="1:6">
      <c r="A102" s="575"/>
      <c r="B102" s="132"/>
      <c r="C102" s="12"/>
      <c r="D102" s="77"/>
      <c r="E102" s="77"/>
      <c r="F102" s="77"/>
    </row>
    <row r="103" spans="1:6" ht="27" customHeight="1">
      <c r="A103" s="576"/>
      <c r="B103" s="133">
        <v>42</v>
      </c>
      <c r="C103" s="134" t="s">
        <v>79</v>
      </c>
      <c r="D103" s="65">
        <v>120000</v>
      </c>
      <c r="E103" s="65">
        <v>0</v>
      </c>
      <c r="F103" s="65">
        <v>0</v>
      </c>
    </row>
    <row r="104" spans="1:6">
      <c r="A104" s="575" t="s">
        <v>267</v>
      </c>
      <c r="B104" s="132">
        <v>423</v>
      </c>
      <c r="C104" s="12" t="s">
        <v>368</v>
      </c>
      <c r="D104" s="62">
        <v>120000</v>
      </c>
      <c r="E104" s="62"/>
      <c r="F104" s="62"/>
    </row>
    <row r="105" spans="1:6">
      <c r="A105" s="575"/>
      <c r="B105" s="132"/>
      <c r="C105" s="12"/>
      <c r="D105" s="77"/>
      <c r="E105" s="77"/>
      <c r="F105" s="77"/>
    </row>
    <row r="106" spans="1:6" ht="26.4" customHeight="1">
      <c r="A106" s="254" t="s">
        <v>43</v>
      </c>
      <c r="B106" s="255" t="s">
        <v>471</v>
      </c>
      <c r="C106" s="256" t="s">
        <v>392</v>
      </c>
      <c r="D106" s="361">
        <f>D109+D114</f>
        <v>1393000</v>
      </c>
      <c r="E106" s="361">
        <f>E109+E114</f>
        <v>1850000</v>
      </c>
      <c r="F106" s="361">
        <f>F109+F114</f>
        <v>1250000</v>
      </c>
    </row>
    <row r="107" spans="1:6" ht="27">
      <c r="A107" s="683" t="s">
        <v>562</v>
      </c>
      <c r="B107" s="687" t="s">
        <v>596</v>
      </c>
      <c r="C107" s="685" t="s">
        <v>565</v>
      </c>
      <c r="D107" s="686"/>
      <c r="E107" s="686"/>
      <c r="F107" s="686"/>
    </row>
    <row r="108" spans="1:6">
      <c r="A108" s="692"/>
      <c r="B108" s="689"/>
      <c r="C108" s="690"/>
      <c r="D108" s="693"/>
      <c r="E108" s="693"/>
      <c r="F108" s="693"/>
    </row>
    <row r="109" spans="1:6">
      <c r="A109" s="576"/>
      <c r="B109" s="133">
        <v>31</v>
      </c>
      <c r="C109" s="134" t="s">
        <v>26</v>
      </c>
      <c r="D109" s="75">
        <f>D110+D111+D112</f>
        <v>993000</v>
      </c>
      <c r="E109" s="75">
        <v>1400000</v>
      </c>
      <c r="F109" s="75">
        <v>800000</v>
      </c>
    </row>
    <row r="110" spans="1:6" ht="15" customHeight="1">
      <c r="A110" s="575" t="s">
        <v>82</v>
      </c>
      <c r="B110" s="132">
        <v>311</v>
      </c>
      <c r="C110" s="12" t="s">
        <v>27</v>
      </c>
      <c r="D110" s="77">
        <v>810000</v>
      </c>
      <c r="E110" s="77"/>
      <c r="F110" s="77"/>
    </row>
    <row r="111" spans="1:6" ht="14.4" customHeight="1">
      <c r="A111" s="575" t="s">
        <v>84</v>
      </c>
      <c r="B111" s="132">
        <v>312</v>
      </c>
      <c r="C111" s="12" t="s">
        <v>28</v>
      </c>
      <c r="D111" s="77">
        <v>50000</v>
      </c>
      <c r="E111" s="77"/>
      <c r="F111" s="77"/>
    </row>
    <row r="112" spans="1:6">
      <c r="A112" s="575" t="s">
        <v>85</v>
      </c>
      <c r="B112" s="132">
        <v>313</v>
      </c>
      <c r="C112" s="12" t="s">
        <v>60</v>
      </c>
      <c r="D112" s="77">
        <v>133000</v>
      </c>
      <c r="E112" s="77"/>
      <c r="F112" s="77"/>
    </row>
    <row r="113" spans="1:6">
      <c r="A113" s="575"/>
      <c r="B113" s="132"/>
      <c r="C113" s="12"/>
      <c r="D113" s="77"/>
      <c r="E113" s="77"/>
      <c r="F113" s="77"/>
    </row>
    <row r="114" spans="1:6" ht="27.6" customHeight="1">
      <c r="A114" s="576"/>
      <c r="B114" s="133">
        <v>42</v>
      </c>
      <c r="C114" s="134" t="s">
        <v>79</v>
      </c>
      <c r="D114" s="75">
        <v>400000</v>
      </c>
      <c r="E114" s="75">
        <v>450000</v>
      </c>
      <c r="F114" s="75">
        <v>450000</v>
      </c>
    </row>
    <row r="115" spans="1:6">
      <c r="A115" s="575" t="s">
        <v>86</v>
      </c>
      <c r="B115" s="132">
        <v>422</v>
      </c>
      <c r="C115" s="12" t="s">
        <v>46</v>
      </c>
      <c r="D115" s="77">
        <v>400000</v>
      </c>
      <c r="E115" s="77"/>
      <c r="F115" s="77"/>
    </row>
    <row r="116" spans="1:6">
      <c r="A116" s="575"/>
      <c r="B116" s="132"/>
      <c r="C116" s="12"/>
      <c r="D116" s="77"/>
      <c r="E116" s="77"/>
      <c r="F116" s="77"/>
    </row>
    <row r="117" spans="1:6" ht="31.2" customHeight="1">
      <c r="A117" s="589" t="s">
        <v>23</v>
      </c>
      <c r="B117" s="611">
        <v>1003</v>
      </c>
      <c r="C117" s="591" t="s">
        <v>72</v>
      </c>
      <c r="D117" s="592">
        <f>D119+D140+D149+D156+D162+D169+D175+D181</f>
        <v>3685000</v>
      </c>
      <c r="E117" s="592">
        <f>E119+E140+E149+E156+E162+E169+E175+E181</f>
        <v>3635000</v>
      </c>
      <c r="F117" s="592">
        <f>F119+F140+F149+F156+F162+F169+F175+F181</f>
        <v>3635000</v>
      </c>
    </row>
    <row r="118" spans="1:6" s="141" customFormat="1" ht="15.6">
      <c r="A118" s="617"/>
      <c r="B118" s="618"/>
      <c r="C118" s="619"/>
      <c r="D118" s="620"/>
      <c r="E118" s="620"/>
      <c r="F118" s="620"/>
    </row>
    <row r="119" spans="1:6" ht="27.6" customHeight="1">
      <c r="A119" s="254" t="s">
        <v>25</v>
      </c>
      <c r="B119" s="309" t="s">
        <v>73</v>
      </c>
      <c r="C119" s="310" t="s">
        <v>74</v>
      </c>
      <c r="D119" s="358">
        <f>D122+D127+D133+D136</f>
        <v>545000</v>
      </c>
      <c r="E119" s="311">
        <f>E122+E127+E133+E136</f>
        <v>545000</v>
      </c>
      <c r="F119" s="358">
        <f>F122+F127+F133+F136</f>
        <v>545000</v>
      </c>
    </row>
    <row r="120" spans="1:6" ht="27">
      <c r="A120" s="687" t="s">
        <v>562</v>
      </c>
      <c r="B120" s="687" t="s">
        <v>597</v>
      </c>
      <c r="C120" s="685" t="s">
        <v>567</v>
      </c>
      <c r="D120" s="679"/>
      <c r="E120" s="679"/>
      <c r="F120" s="679"/>
    </row>
    <row r="121" spans="1:6">
      <c r="A121" s="688"/>
      <c r="B121" s="689"/>
      <c r="C121" s="690"/>
      <c r="D121" s="691"/>
      <c r="E121" s="691"/>
      <c r="F121" s="691"/>
    </row>
    <row r="122" spans="1:6" ht="18" customHeight="1">
      <c r="A122" s="169"/>
      <c r="B122" s="19">
        <v>31</v>
      </c>
      <c r="C122" s="7" t="s">
        <v>26</v>
      </c>
      <c r="D122" s="10">
        <f>D123+D124+D125</f>
        <v>369000</v>
      </c>
      <c r="E122" s="10">
        <v>369000</v>
      </c>
      <c r="F122" s="10">
        <v>369000</v>
      </c>
    </row>
    <row r="123" spans="1:6">
      <c r="A123" s="575" t="s">
        <v>207</v>
      </c>
      <c r="B123" s="132">
        <v>311</v>
      </c>
      <c r="C123" s="12" t="s">
        <v>27</v>
      </c>
      <c r="D123" s="62">
        <v>300000</v>
      </c>
      <c r="E123" s="62"/>
      <c r="F123" s="62"/>
    </row>
    <row r="124" spans="1:6" ht="15.6" customHeight="1">
      <c r="A124" s="575" t="s">
        <v>208</v>
      </c>
      <c r="B124" s="132">
        <v>312</v>
      </c>
      <c r="C124" s="12" t="s">
        <v>76</v>
      </c>
      <c r="D124" s="62">
        <v>19000</v>
      </c>
      <c r="E124" s="62"/>
      <c r="F124" s="62"/>
    </row>
    <row r="125" spans="1:6">
      <c r="A125" s="575" t="s">
        <v>89</v>
      </c>
      <c r="B125" s="132">
        <v>313</v>
      </c>
      <c r="C125" s="12" t="s">
        <v>78</v>
      </c>
      <c r="D125" s="62">
        <v>50000</v>
      </c>
      <c r="E125" s="62"/>
      <c r="F125" s="62"/>
    </row>
    <row r="126" spans="1:6">
      <c r="A126" s="169"/>
      <c r="B126" s="132"/>
      <c r="C126" s="12"/>
      <c r="D126" s="62"/>
      <c r="E126" s="62"/>
      <c r="F126" s="62"/>
    </row>
    <row r="127" spans="1:6">
      <c r="A127" s="169"/>
      <c r="B127" s="19">
        <v>32</v>
      </c>
      <c r="C127" s="7" t="s">
        <v>30</v>
      </c>
      <c r="D127" s="10">
        <f>D128+D129+D130+D131</f>
        <v>83000</v>
      </c>
      <c r="E127" s="10">
        <v>83000</v>
      </c>
      <c r="F127" s="10">
        <v>83000</v>
      </c>
    </row>
    <row r="128" spans="1:6" ht="15.6" customHeight="1">
      <c r="A128" s="169" t="s">
        <v>239</v>
      </c>
      <c r="B128" s="177">
        <v>321</v>
      </c>
      <c r="C128" s="13" t="s">
        <v>31</v>
      </c>
      <c r="D128" s="159">
        <v>3000</v>
      </c>
      <c r="E128" s="159"/>
      <c r="F128" s="159"/>
    </row>
    <row r="129" spans="1:6" ht="17.399999999999999" customHeight="1">
      <c r="A129" s="575" t="s">
        <v>91</v>
      </c>
      <c r="B129" s="132">
        <v>322</v>
      </c>
      <c r="C129" s="12" t="s">
        <v>32</v>
      </c>
      <c r="D129" s="62">
        <v>25000</v>
      </c>
      <c r="E129" s="62"/>
      <c r="F129" s="62"/>
    </row>
    <row r="130" spans="1:6">
      <c r="A130" s="169" t="s">
        <v>209</v>
      </c>
      <c r="B130" s="132">
        <v>323</v>
      </c>
      <c r="C130" s="12" t="s">
        <v>33</v>
      </c>
      <c r="D130" s="62">
        <v>50000</v>
      </c>
      <c r="E130" s="62"/>
      <c r="F130" s="62"/>
    </row>
    <row r="131" spans="1:6" ht="15.75" customHeight="1">
      <c r="A131" s="169" t="s">
        <v>293</v>
      </c>
      <c r="B131" s="132">
        <v>329</v>
      </c>
      <c r="C131" s="12" t="s">
        <v>34</v>
      </c>
      <c r="D131" s="62">
        <v>5000</v>
      </c>
      <c r="E131" s="62"/>
      <c r="F131" s="62"/>
    </row>
    <row r="132" spans="1:6">
      <c r="A132" s="169"/>
      <c r="B132" s="132"/>
      <c r="C132" s="12"/>
      <c r="D132" s="62"/>
      <c r="E132" s="62"/>
      <c r="F132" s="62"/>
    </row>
    <row r="133" spans="1:6">
      <c r="A133" s="250"/>
      <c r="B133" s="133">
        <v>34</v>
      </c>
      <c r="C133" s="134" t="s">
        <v>36</v>
      </c>
      <c r="D133" s="65">
        <f>D134</f>
        <v>3000</v>
      </c>
      <c r="E133" s="65">
        <v>3000</v>
      </c>
      <c r="F133" s="65">
        <v>3000</v>
      </c>
    </row>
    <row r="134" spans="1:6">
      <c r="A134" s="169" t="s">
        <v>615</v>
      </c>
      <c r="B134" s="132">
        <v>343</v>
      </c>
      <c r="C134" s="12" t="s">
        <v>37</v>
      </c>
      <c r="D134" s="62">
        <v>3000</v>
      </c>
      <c r="E134" s="62"/>
      <c r="F134" s="62"/>
    </row>
    <row r="135" spans="1:6">
      <c r="A135" s="169"/>
      <c r="B135" s="132"/>
      <c r="C135" s="12"/>
      <c r="D135" s="62"/>
      <c r="E135" s="62"/>
      <c r="F135" s="62"/>
    </row>
    <row r="136" spans="1:6" ht="28.2" customHeight="1">
      <c r="A136" s="169"/>
      <c r="B136" s="19">
        <v>42</v>
      </c>
      <c r="C136" s="7" t="s">
        <v>79</v>
      </c>
      <c r="D136" s="10">
        <f>D137+D138</f>
        <v>90000</v>
      </c>
      <c r="E136" s="10">
        <v>90000</v>
      </c>
      <c r="F136" s="10">
        <v>90000</v>
      </c>
    </row>
    <row r="137" spans="1:6">
      <c r="A137" s="575" t="s">
        <v>616</v>
      </c>
      <c r="B137" s="132">
        <v>422</v>
      </c>
      <c r="C137" s="12" t="s">
        <v>472</v>
      </c>
      <c r="D137" s="62">
        <v>10000</v>
      </c>
      <c r="E137" s="159"/>
      <c r="F137" s="62"/>
    </row>
    <row r="138" spans="1:6">
      <c r="A138" s="169" t="s">
        <v>439</v>
      </c>
      <c r="B138" s="132">
        <v>424</v>
      </c>
      <c r="C138" s="12" t="s">
        <v>80</v>
      </c>
      <c r="D138" s="62">
        <v>80000</v>
      </c>
      <c r="E138" s="159"/>
      <c r="F138" s="62"/>
    </row>
    <row r="139" spans="1:6">
      <c r="A139" s="169"/>
      <c r="B139" s="132"/>
      <c r="C139" s="12"/>
      <c r="D139" s="62"/>
      <c r="E139" s="62"/>
      <c r="F139" s="62"/>
    </row>
    <row r="140" spans="1:6" ht="41.4" customHeight="1">
      <c r="A140" s="254" t="s">
        <v>25</v>
      </c>
      <c r="B140" s="309" t="s">
        <v>81</v>
      </c>
      <c r="C140" s="310" t="s">
        <v>312</v>
      </c>
      <c r="D140" s="358">
        <f>D143+D146</f>
        <v>900000</v>
      </c>
      <c r="E140" s="311">
        <f>E143+E146</f>
        <v>900000</v>
      </c>
      <c r="F140" s="358">
        <f>F143+F146</f>
        <v>900000</v>
      </c>
    </row>
    <row r="141" spans="1:6" ht="27">
      <c r="A141" s="687" t="s">
        <v>562</v>
      </c>
      <c r="B141" s="687" t="s">
        <v>597</v>
      </c>
      <c r="C141" s="685" t="s">
        <v>567</v>
      </c>
      <c r="D141" s="679"/>
      <c r="E141" s="679"/>
      <c r="F141" s="679"/>
    </row>
    <row r="142" spans="1:6">
      <c r="A142" s="688"/>
      <c r="B142" s="689"/>
      <c r="C142" s="690"/>
      <c r="D142" s="691"/>
      <c r="E142" s="691"/>
      <c r="F142" s="691"/>
    </row>
    <row r="143" spans="1:6">
      <c r="A143" s="169"/>
      <c r="B143" s="19">
        <v>32</v>
      </c>
      <c r="C143" s="7" t="s">
        <v>30</v>
      </c>
      <c r="D143" s="10">
        <v>810000</v>
      </c>
      <c r="E143" s="10">
        <v>900000</v>
      </c>
      <c r="F143" s="10">
        <v>900000</v>
      </c>
    </row>
    <row r="144" spans="1:6" ht="15" customHeight="1">
      <c r="A144" s="575" t="s">
        <v>334</v>
      </c>
      <c r="B144" s="132">
        <v>329</v>
      </c>
      <c r="C144" s="12" t="s">
        <v>34</v>
      </c>
      <c r="D144" s="62">
        <v>810000</v>
      </c>
      <c r="E144" s="62"/>
      <c r="F144" s="62"/>
    </row>
    <row r="145" spans="1:6" ht="17.25" customHeight="1">
      <c r="A145" s="575"/>
      <c r="B145" s="132"/>
      <c r="C145" s="12"/>
      <c r="D145" s="62"/>
      <c r="E145" s="62"/>
      <c r="F145" s="62"/>
    </row>
    <row r="146" spans="1:6" ht="27.6" customHeight="1">
      <c r="A146" s="576"/>
      <c r="B146" s="133">
        <v>42</v>
      </c>
      <c r="C146" s="134" t="s">
        <v>79</v>
      </c>
      <c r="D146" s="65">
        <v>90000</v>
      </c>
      <c r="E146" s="65">
        <v>0</v>
      </c>
      <c r="F146" s="65">
        <v>0</v>
      </c>
    </row>
    <row r="147" spans="1:6" ht="17.25" customHeight="1">
      <c r="A147" s="575" t="s">
        <v>315</v>
      </c>
      <c r="B147" s="132">
        <v>422</v>
      </c>
      <c r="C147" s="12" t="s">
        <v>46</v>
      </c>
      <c r="D147" s="62">
        <v>90000</v>
      </c>
      <c r="E147" s="62"/>
      <c r="F147" s="62"/>
    </row>
    <row r="148" spans="1:6">
      <c r="A148" s="604"/>
      <c r="B148" s="612"/>
      <c r="C148" s="234"/>
      <c r="D148" s="63"/>
      <c r="E148" s="63"/>
      <c r="F148" s="63"/>
    </row>
    <row r="149" spans="1:6" ht="28.95" customHeight="1">
      <c r="A149" s="254" t="s">
        <v>25</v>
      </c>
      <c r="B149" s="309" t="s">
        <v>257</v>
      </c>
      <c r="C149" s="310" t="s">
        <v>83</v>
      </c>
      <c r="D149" s="358">
        <f>D152</f>
        <v>980000</v>
      </c>
      <c r="E149" s="311">
        <f>E152</f>
        <v>930000</v>
      </c>
      <c r="F149" s="358">
        <f>F152</f>
        <v>930000</v>
      </c>
    </row>
    <row r="150" spans="1:6" s="125" customFormat="1" ht="29.25" customHeight="1">
      <c r="A150" s="687" t="s">
        <v>562</v>
      </c>
      <c r="B150" s="687" t="s">
        <v>597</v>
      </c>
      <c r="C150" s="685" t="s">
        <v>567</v>
      </c>
      <c r="D150" s="679"/>
      <c r="E150" s="679"/>
      <c r="F150" s="679"/>
    </row>
    <row r="151" spans="1:6" s="125" customFormat="1" ht="15" customHeight="1">
      <c r="A151" s="688"/>
      <c r="B151" s="689"/>
      <c r="C151" s="690"/>
      <c r="D151" s="691"/>
      <c r="E151" s="691"/>
      <c r="F151" s="691"/>
    </row>
    <row r="152" spans="1:6">
      <c r="A152" s="574"/>
      <c r="B152" s="128">
        <v>38</v>
      </c>
      <c r="C152" s="18" t="s">
        <v>40</v>
      </c>
      <c r="D152" s="61">
        <f>D153+D154</f>
        <v>980000</v>
      </c>
      <c r="E152" s="10">
        <v>930000</v>
      </c>
      <c r="F152" s="61">
        <v>930000</v>
      </c>
    </row>
    <row r="153" spans="1:6" ht="14.4" customHeight="1">
      <c r="A153" s="574" t="s">
        <v>214</v>
      </c>
      <c r="B153" s="126">
        <v>381</v>
      </c>
      <c r="C153" s="17" t="s">
        <v>41</v>
      </c>
      <c r="D153" s="14">
        <v>880000</v>
      </c>
      <c r="E153" s="62"/>
      <c r="F153" s="14"/>
    </row>
    <row r="154" spans="1:6" ht="15" customHeight="1">
      <c r="A154" s="574" t="s">
        <v>440</v>
      </c>
      <c r="B154" s="126">
        <v>382</v>
      </c>
      <c r="C154" s="17" t="s">
        <v>42</v>
      </c>
      <c r="D154" s="14">
        <v>100000</v>
      </c>
      <c r="E154" s="62"/>
      <c r="F154" s="14"/>
    </row>
    <row r="155" spans="1:6" ht="17.25" customHeight="1">
      <c r="A155" s="574"/>
      <c r="B155" s="126"/>
      <c r="C155" s="17"/>
      <c r="D155" s="14"/>
      <c r="E155" s="62"/>
      <c r="F155" s="14"/>
    </row>
    <row r="156" spans="1:6" ht="27.6" customHeight="1">
      <c r="A156" s="172" t="s">
        <v>25</v>
      </c>
      <c r="B156" s="151" t="s">
        <v>205</v>
      </c>
      <c r="C156" s="190" t="s">
        <v>230</v>
      </c>
      <c r="D156" s="191">
        <v>450000</v>
      </c>
      <c r="E156" s="176">
        <v>450000</v>
      </c>
      <c r="F156" s="191">
        <v>450000</v>
      </c>
    </row>
    <row r="157" spans="1:6" ht="28.5" customHeight="1">
      <c r="A157" s="687" t="s">
        <v>562</v>
      </c>
      <c r="B157" s="687" t="s">
        <v>597</v>
      </c>
      <c r="C157" s="685" t="s">
        <v>567</v>
      </c>
      <c r="D157" s="679"/>
      <c r="E157" s="679"/>
      <c r="F157" s="679"/>
    </row>
    <row r="158" spans="1:6" ht="14.25" customHeight="1">
      <c r="A158" s="688"/>
      <c r="B158" s="689"/>
      <c r="C158" s="690"/>
      <c r="D158" s="691"/>
      <c r="E158" s="691"/>
      <c r="F158" s="691"/>
    </row>
    <row r="159" spans="1:6" ht="17.25" customHeight="1">
      <c r="A159" s="577"/>
      <c r="B159" s="128">
        <v>38</v>
      </c>
      <c r="C159" s="18" t="s">
        <v>66</v>
      </c>
      <c r="D159" s="61">
        <v>450000</v>
      </c>
      <c r="E159" s="65">
        <v>450000</v>
      </c>
      <c r="F159" s="61">
        <v>450000</v>
      </c>
    </row>
    <row r="160" spans="1:6" ht="15.6" customHeight="1">
      <c r="A160" s="574" t="s">
        <v>441</v>
      </c>
      <c r="B160" s="126">
        <v>381</v>
      </c>
      <c r="C160" s="17" t="s">
        <v>41</v>
      </c>
      <c r="D160" s="14">
        <v>450000</v>
      </c>
      <c r="E160" s="62"/>
      <c r="F160" s="14"/>
    </row>
    <row r="161" spans="1:6" ht="17.25" customHeight="1">
      <c r="A161" s="574"/>
      <c r="B161" s="126"/>
      <c r="C161" s="17"/>
      <c r="D161" s="14"/>
      <c r="E161" s="62"/>
      <c r="F161" s="14"/>
    </row>
    <row r="162" spans="1:6" ht="26.25" customHeight="1">
      <c r="A162" s="226" t="s">
        <v>265</v>
      </c>
      <c r="B162" s="623" t="s">
        <v>264</v>
      </c>
      <c r="C162" s="190" t="s">
        <v>229</v>
      </c>
      <c r="D162" s="207">
        <f>D165</f>
        <v>60000</v>
      </c>
      <c r="E162" s="207">
        <v>60000</v>
      </c>
      <c r="F162" s="207">
        <v>60000</v>
      </c>
    </row>
    <row r="163" spans="1:6" ht="27" customHeight="1">
      <c r="A163" s="687" t="s">
        <v>562</v>
      </c>
      <c r="B163" s="687" t="s">
        <v>597</v>
      </c>
      <c r="C163" s="685" t="s">
        <v>567</v>
      </c>
      <c r="D163" s="679"/>
      <c r="E163" s="679"/>
      <c r="F163" s="679"/>
    </row>
    <row r="164" spans="1:6" ht="15.75" customHeight="1">
      <c r="A164" s="688"/>
      <c r="B164" s="689"/>
      <c r="C164" s="690"/>
      <c r="D164" s="691"/>
      <c r="E164" s="691"/>
      <c r="F164" s="691"/>
    </row>
    <row r="165" spans="1:6" ht="15.75" customHeight="1">
      <c r="A165" s="578"/>
      <c r="B165" s="128">
        <v>32</v>
      </c>
      <c r="C165" s="18" t="s">
        <v>30</v>
      </c>
      <c r="D165" s="160">
        <f>D166+D167</f>
        <v>60000</v>
      </c>
      <c r="E165" s="160">
        <v>60000</v>
      </c>
      <c r="F165" s="160">
        <v>60000</v>
      </c>
    </row>
    <row r="166" spans="1:6" ht="15.75" customHeight="1">
      <c r="A166" s="580">
        <v>48</v>
      </c>
      <c r="B166" s="126">
        <v>323</v>
      </c>
      <c r="C166" s="17" t="s">
        <v>33</v>
      </c>
      <c r="D166" s="178">
        <v>40000</v>
      </c>
      <c r="E166" s="178"/>
      <c r="F166" s="178"/>
    </row>
    <row r="167" spans="1:6" ht="16.5" customHeight="1">
      <c r="A167" s="580">
        <v>49</v>
      </c>
      <c r="B167" s="126">
        <v>329</v>
      </c>
      <c r="C167" s="17" t="s">
        <v>34</v>
      </c>
      <c r="D167" s="178">
        <v>20000</v>
      </c>
      <c r="E167" s="178"/>
      <c r="F167" s="178"/>
    </row>
    <row r="168" spans="1:6" ht="15.6">
      <c r="A168" s="624"/>
      <c r="B168" s="618"/>
      <c r="C168" s="619"/>
      <c r="D168" s="620"/>
      <c r="E168" s="620"/>
      <c r="F168" s="620"/>
    </row>
    <row r="169" spans="1:6" ht="27" customHeight="1">
      <c r="A169" s="254" t="s">
        <v>25</v>
      </c>
      <c r="B169" s="309" t="s">
        <v>247</v>
      </c>
      <c r="C169" s="310" t="s">
        <v>193</v>
      </c>
      <c r="D169" s="358">
        <f>D172</f>
        <v>50000</v>
      </c>
      <c r="E169" s="257">
        <v>50000</v>
      </c>
      <c r="F169" s="358">
        <v>50000</v>
      </c>
    </row>
    <row r="170" spans="1:6" ht="27" customHeight="1">
      <c r="A170" s="687" t="s">
        <v>562</v>
      </c>
      <c r="B170" s="687" t="s">
        <v>597</v>
      </c>
      <c r="C170" s="685" t="s">
        <v>567</v>
      </c>
      <c r="D170" s="679"/>
      <c r="E170" s="679"/>
      <c r="F170" s="679"/>
    </row>
    <row r="171" spans="1:6" ht="15" customHeight="1">
      <c r="A171" s="688"/>
      <c r="B171" s="689"/>
      <c r="C171" s="690"/>
      <c r="D171" s="691"/>
      <c r="E171" s="691"/>
      <c r="F171" s="691"/>
    </row>
    <row r="172" spans="1:6" ht="28.2" customHeight="1">
      <c r="A172" s="574"/>
      <c r="B172" s="128">
        <v>36</v>
      </c>
      <c r="C172" s="18" t="s">
        <v>175</v>
      </c>
      <c r="D172" s="61">
        <f>D173</f>
        <v>50000</v>
      </c>
      <c r="E172" s="65">
        <v>50000</v>
      </c>
      <c r="F172" s="61">
        <v>50000</v>
      </c>
    </row>
    <row r="173" spans="1:6" ht="16.2" customHeight="1">
      <c r="A173" s="574" t="s">
        <v>335</v>
      </c>
      <c r="B173" s="126">
        <v>366</v>
      </c>
      <c r="C173" s="17" t="s">
        <v>194</v>
      </c>
      <c r="D173" s="14">
        <v>50000</v>
      </c>
      <c r="E173" s="62"/>
      <c r="F173" s="14"/>
    </row>
    <row r="174" spans="1:6" ht="15.6">
      <c r="A174" s="621"/>
      <c r="B174" s="126"/>
      <c r="C174" s="17"/>
      <c r="D174" s="127"/>
      <c r="E174" s="63"/>
      <c r="F174" s="127"/>
    </row>
    <row r="175" spans="1:6" ht="27" customHeight="1">
      <c r="A175" s="254" t="s">
        <v>25</v>
      </c>
      <c r="B175" s="309" t="s">
        <v>248</v>
      </c>
      <c r="C175" s="310" t="s">
        <v>452</v>
      </c>
      <c r="D175" s="358">
        <v>300000</v>
      </c>
      <c r="E175" s="311">
        <v>300000</v>
      </c>
      <c r="F175" s="358">
        <v>300000</v>
      </c>
    </row>
    <row r="176" spans="1:6" ht="27">
      <c r="A176" s="687" t="s">
        <v>562</v>
      </c>
      <c r="B176" s="687" t="s">
        <v>597</v>
      </c>
      <c r="C176" s="685" t="s">
        <v>567</v>
      </c>
      <c r="D176" s="679"/>
      <c r="E176" s="679"/>
      <c r="F176" s="679"/>
    </row>
    <row r="177" spans="1:6">
      <c r="A177" s="688"/>
      <c r="B177" s="689"/>
      <c r="C177" s="690"/>
      <c r="D177" s="691"/>
      <c r="E177" s="691"/>
      <c r="F177" s="691"/>
    </row>
    <row r="178" spans="1:6">
      <c r="A178" s="576"/>
      <c r="B178" s="133">
        <v>38</v>
      </c>
      <c r="C178" s="134" t="s">
        <v>66</v>
      </c>
      <c r="D178" s="65">
        <v>300000</v>
      </c>
      <c r="E178" s="65">
        <v>300000</v>
      </c>
      <c r="F178" s="65">
        <v>300000</v>
      </c>
    </row>
    <row r="179" spans="1:6">
      <c r="A179" s="575" t="s">
        <v>242</v>
      </c>
      <c r="B179" s="132">
        <v>381</v>
      </c>
      <c r="C179" s="12" t="s">
        <v>252</v>
      </c>
      <c r="D179" s="62">
        <v>300000</v>
      </c>
      <c r="E179" s="62"/>
      <c r="F179" s="62"/>
    </row>
    <row r="180" spans="1:6">
      <c r="A180" s="575"/>
      <c r="B180" s="132"/>
      <c r="C180" s="12"/>
      <c r="D180" s="62"/>
      <c r="E180" s="62"/>
      <c r="F180" s="62"/>
    </row>
    <row r="181" spans="1:6" ht="27" customHeight="1">
      <c r="A181" s="254" t="s">
        <v>43</v>
      </c>
      <c r="B181" s="309" t="s">
        <v>87</v>
      </c>
      <c r="C181" s="310" t="s">
        <v>195</v>
      </c>
      <c r="D181" s="358">
        <f>D184</f>
        <v>400000</v>
      </c>
      <c r="E181" s="311">
        <v>400000</v>
      </c>
      <c r="F181" s="358">
        <v>400000</v>
      </c>
    </row>
    <row r="182" spans="1:6" ht="27">
      <c r="A182" s="687" t="s">
        <v>562</v>
      </c>
      <c r="B182" s="687" t="s">
        <v>597</v>
      </c>
      <c r="C182" s="685" t="s">
        <v>567</v>
      </c>
      <c r="D182" s="679"/>
      <c r="E182" s="679"/>
      <c r="F182" s="679"/>
    </row>
    <row r="183" spans="1:6">
      <c r="A183" s="688"/>
      <c r="B183" s="689"/>
      <c r="C183" s="690"/>
      <c r="D183" s="691"/>
      <c r="E183" s="691"/>
      <c r="F183" s="691"/>
    </row>
    <row r="184" spans="1:6" ht="28.2" customHeight="1">
      <c r="A184" s="169"/>
      <c r="B184" s="19">
        <v>42</v>
      </c>
      <c r="C184" s="7" t="s">
        <v>90</v>
      </c>
      <c r="D184" s="10">
        <f>D185</f>
        <v>400000</v>
      </c>
      <c r="E184" s="10">
        <v>400000</v>
      </c>
      <c r="F184" s="10">
        <v>400000</v>
      </c>
    </row>
    <row r="185" spans="1:6">
      <c r="A185" s="575" t="s">
        <v>336</v>
      </c>
      <c r="B185" s="132">
        <v>421</v>
      </c>
      <c r="C185" s="12" t="s">
        <v>71</v>
      </c>
      <c r="D185" s="62">
        <v>400000</v>
      </c>
      <c r="E185" s="62"/>
      <c r="F185" s="62"/>
    </row>
    <row r="186" spans="1:6">
      <c r="A186" s="15"/>
      <c r="B186" s="132"/>
      <c r="C186" s="12"/>
      <c r="D186" s="62"/>
      <c r="E186" s="62"/>
      <c r="F186" s="62"/>
    </row>
    <row r="187" spans="1:6" ht="29.4" customHeight="1">
      <c r="A187" s="589" t="s">
        <v>23</v>
      </c>
      <c r="B187" s="611">
        <v>1004</v>
      </c>
      <c r="C187" s="591" t="s">
        <v>92</v>
      </c>
      <c r="D187" s="592">
        <f>D189+D195+D201+D208+D214+D221+D230+D236+D243+D248+D254</f>
        <v>8180000</v>
      </c>
      <c r="E187" s="592">
        <f>E189+E195+E201+E208+E214+E221+E230+E236+E243+E248+E254</f>
        <v>7480000</v>
      </c>
      <c r="F187" s="592">
        <f>F189+F195+F201+F208+F214+F221+F230+F236+F243+F248+F254</f>
        <v>7480000</v>
      </c>
    </row>
    <row r="188" spans="1:6" s="141" customFormat="1">
      <c r="A188" s="249"/>
      <c r="B188" s="128"/>
      <c r="C188" s="18"/>
      <c r="D188" s="160"/>
      <c r="E188" s="160"/>
      <c r="F188" s="160"/>
    </row>
    <row r="189" spans="1:6" ht="30.75" customHeight="1">
      <c r="A189" s="254" t="s">
        <v>25</v>
      </c>
      <c r="B189" s="309" t="s">
        <v>93</v>
      </c>
      <c r="C189" s="310" t="s">
        <v>94</v>
      </c>
      <c r="D189" s="311">
        <v>5800000</v>
      </c>
      <c r="E189" s="311">
        <v>6000000</v>
      </c>
      <c r="F189" s="311">
        <v>6000000</v>
      </c>
    </row>
    <row r="190" spans="1:6" ht="30.75" customHeight="1">
      <c r="A190" s="683" t="s">
        <v>562</v>
      </c>
      <c r="B190" s="704" t="s">
        <v>598</v>
      </c>
      <c r="C190" s="677" t="s">
        <v>568</v>
      </c>
      <c r="D190" s="678"/>
      <c r="E190" s="678"/>
      <c r="F190" s="678"/>
    </row>
    <row r="191" spans="1:6">
      <c r="A191" s="604"/>
      <c r="B191" s="612"/>
      <c r="C191" s="234"/>
      <c r="D191" s="63"/>
      <c r="E191" s="63"/>
      <c r="F191" s="63"/>
    </row>
    <row r="192" spans="1:6">
      <c r="A192" s="169"/>
      <c r="B192" s="19">
        <v>38</v>
      </c>
      <c r="C192" s="7" t="s">
        <v>95</v>
      </c>
      <c r="D192" s="10">
        <v>5800000</v>
      </c>
      <c r="E192" s="10">
        <v>6000000</v>
      </c>
      <c r="F192" s="10">
        <v>6000000</v>
      </c>
    </row>
    <row r="193" spans="1:6" ht="15" customHeight="1">
      <c r="A193" s="575" t="s">
        <v>243</v>
      </c>
      <c r="B193" s="132">
        <v>381</v>
      </c>
      <c r="C193" s="12" t="s">
        <v>252</v>
      </c>
      <c r="D193" s="77">
        <v>5800000</v>
      </c>
      <c r="E193" s="77"/>
      <c r="F193" s="77"/>
    </row>
    <row r="194" spans="1:6" ht="15" customHeight="1">
      <c r="A194" s="575"/>
      <c r="B194" s="132"/>
      <c r="C194" s="12"/>
      <c r="D194" s="77"/>
      <c r="E194" s="77"/>
      <c r="F194" s="77"/>
    </row>
    <row r="195" spans="1:6" ht="29.4" customHeight="1">
      <c r="A195" s="172" t="s">
        <v>25</v>
      </c>
      <c r="B195" s="203" t="s">
        <v>96</v>
      </c>
      <c r="C195" s="173" t="s">
        <v>249</v>
      </c>
      <c r="D195" s="174">
        <f>D198</f>
        <v>200000</v>
      </c>
      <c r="E195" s="191">
        <v>200000</v>
      </c>
      <c r="F195" s="174">
        <v>200000</v>
      </c>
    </row>
    <row r="196" spans="1:6" ht="31.5" customHeight="1">
      <c r="A196" s="683" t="s">
        <v>562</v>
      </c>
      <c r="B196" s="687" t="s">
        <v>598</v>
      </c>
      <c r="C196" s="685" t="s">
        <v>568</v>
      </c>
      <c r="D196" s="686"/>
      <c r="E196" s="694"/>
      <c r="F196" s="686"/>
    </row>
    <row r="197" spans="1:6" s="141" customFormat="1" ht="15.75" customHeight="1">
      <c r="A197" s="577"/>
      <c r="B197" s="194"/>
      <c r="C197" s="195"/>
      <c r="D197" s="229"/>
      <c r="E197" s="229"/>
      <c r="F197" s="229"/>
    </row>
    <row r="198" spans="1:6" ht="17.25" customHeight="1">
      <c r="A198" s="576"/>
      <c r="B198" s="133">
        <v>38</v>
      </c>
      <c r="C198" s="134" t="s">
        <v>66</v>
      </c>
      <c r="D198" s="75">
        <f>D199</f>
        <v>200000</v>
      </c>
      <c r="E198" s="75">
        <v>200000</v>
      </c>
      <c r="F198" s="75">
        <v>200000</v>
      </c>
    </row>
    <row r="199" spans="1:6" ht="14.4" customHeight="1">
      <c r="A199" s="575" t="s">
        <v>244</v>
      </c>
      <c r="B199" s="132">
        <v>381</v>
      </c>
      <c r="C199" s="12" t="s">
        <v>202</v>
      </c>
      <c r="D199" s="77">
        <v>200000</v>
      </c>
      <c r="E199" s="62"/>
      <c r="F199" s="77"/>
    </row>
    <row r="200" spans="1:6" ht="15" customHeight="1">
      <c r="A200" s="575"/>
      <c r="B200" s="132"/>
      <c r="C200" s="12"/>
      <c r="D200" s="77"/>
      <c r="E200" s="62"/>
      <c r="F200" s="77"/>
    </row>
    <row r="201" spans="1:6" ht="27.6" customHeight="1">
      <c r="A201" s="226" t="s">
        <v>25</v>
      </c>
      <c r="B201" s="151" t="s">
        <v>98</v>
      </c>
      <c r="C201" s="190" t="s">
        <v>229</v>
      </c>
      <c r="D201" s="207">
        <f>D204</f>
        <v>60000</v>
      </c>
      <c r="E201" s="207">
        <v>60000</v>
      </c>
      <c r="F201" s="207">
        <v>60000</v>
      </c>
    </row>
    <row r="202" spans="1:6" ht="27">
      <c r="A202" s="676" t="s">
        <v>562</v>
      </c>
      <c r="B202" s="704" t="s">
        <v>598</v>
      </c>
      <c r="C202" s="677" t="s">
        <v>568</v>
      </c>
      <c r="D202" s="678"/>
      <c r="E202" s="678"/>
      <c r="F202" s="678"/>
    </row>
    <row r="203" spans="1:6">
      <c r="A203" s="578"/>
      <c r="B203" s="128"/>
      <c r="C203" s="18"/>
      <c r="D203" s="160"/>
      <c r="E203" s="160"/>
      <c r="F203" s="160"/>
    </row>
    <row r="204" spans="1:6">
      <c r="A204" s="250"/>
      <c r="B204" s="133">
        <v>32</v>
      </c>
      <c r="C204" s="134" t="s">
        <v>30</v>
      </c>
      <c r="D204" s="65">
        <f>D205+D206</f>
        <v>60000</v>
      </c>
      <c r="E204" s="65">
        <v>60000</v>
      </c>
      <c r="F204" s="65">
        <v>60000</v>
      </c>
    </row>
    <row r="205" spans="1:6">
      <c r="A205" s="169" t="s">
        <v>268</v>
      </c>
      <c r="B205" s="132">
        <v>323</v>
      </c>
      <c r="C205" s="12" t="s">
        <v>33</v>
      </c>
      <c r="D205" s="62">
        <v>40000</v>
      </c>
      <c r="E205" s="62"/>
      <c r="F205" s="62"/>
    </row>
    <row r="206" spans="1:6" ht="14.4" customHeight="1">
      <c r="A206" s="169" t="s">
        <v>271</v>
      </c>
      <c r="B206" s="132">
        <v>329</v>
      </c>
      <c r="C206" s="12" t="s">
        <v>34</v>
      </c>
      <c r="D206" s="62">
        <v>20000</v>
      </c>
      <c r="E206" s="62"/>
      <c r="F206" s="62"/>
    </row>
    <row r="207" spans="1:6">
      <c r="A207" s="169"/>
      <c r="B207" s="132"/>
      <c r="C207" s="12"/>
      <c r="D207" s="62"/>
      <c r="E207" s="62"/>
      <c r="F207" s="62"/>
    </row>
    <row r="208" spans="1:6" ht="30.6" customHeight="1">
      <c r="A208" s="172" t="s">
        <v>25</v>
      </c>
      <c r="B208" s="203" t="s">
        <v>206</v>
      </c>
      <c r="C208" s="173" t="s">
        <v>228</v>
      </c>
      <c r="D208" s="174">
        <v>300000</v>
      </c>
      <c r="E208" s="176">
        <v>200000</v>
      </c>
      <c r="F208" s="174">
        <v>200000</v>
      </c>
    </row>
    <row r="209" spans="1:6" ht="27.75" customHeight="1">
      <c r="A209" s="683" t="s">
        <v>562</v>
      </c>
      <c r="B209" s="687" t="s">
        <v>598</v>
      </c>
      <c r="C209" s="685" t="s">
        <v>568</v>
      </c>
      <c r="D209" s="686"/>
      <c r="E209" s="679"/>
      <c r="F209" s="686"/>
    </row>
    <row r="210" spans="1:6" s="141" customFormat="1">
      <c r="A210" s="577"/>
      <c r="B210" s="194"/>
      <c r="C210" s="195"/>
      <c r="D210" s="229"/>
      <c r="E210" s="196"/>
      <c r="F210" s="229"/>
    </row>
    <row r="211" spans="1:6">
      <c r="A211" s="576"/>
      <c r="B211" s="133">
        <v>38</v>
      </c>
      <c r="C211" s="134" t="s">
        <v>66</v>
      </c>
      <c r="D211" s="75">
        <v>300000</v>
      </c>
      <c r="E211" s="65">
        <v>200000</v>
      </c>
      <c r="F211" s="75">
        <v>200000</v>
      </c>
    </row>
    <row r="212" spans="1:6">
      <c r="A212" s="575" t="s">
        <v>351</v>
      </c>
      <c r="B212" s="132">
        <v>381</v>
      </c>
      <c r="C212" s="12" t="s">
        <v>252</v>
      </c>
      <c r="D212" s="77">
        <v>300000</v>
      </c>
      <c r="E212" s="62"/>
      <c r="F212" s="77"/>
    </row>
    <row r="213" spans="1:6">
      <c r="A213" s="575"/>
      <c r="B213" s="612"/>
      <c r="C213" s="234"/>
      <c r="D213" s="252"/>
      <c r="E213" s="63"/>
      <c r="F213" s="252"/>
    </row>
    <row r="214" spans="1:6" ht="27">
      <c r="A214" s="172" t="s">
        <v>25</v>
      </c>
      <c r="B214" s="151" t="s">
        <v>231</v>
      </c>
      <c r="C214" s="173" t="s">
        <v>361</v>
      </c>
      <c r="D214" s="174">
        <f>D217</f>
        <v>250000</v>
      </c>
      <c r="E214" s="176">
        <v>250000</v>
      </c>
      <c r="F214" s="174">
        <v>250000</v>
      </c>
    </row>
    <row r="215" spans="1:6" ht="27">
      <c r="A215" s="683" t="s">
        <v>562</v>
      </c>
      <c r="B215" s="704" t="s">
        <v>598</v>
      </c>
      <c r="C215" s="685" t="s">
        <v>568</v>
      </c>
      <c r="D215" s="686"/>
      <c r="E215" s="679"/>
      <c r="F215" s="686"/>
    </row>
    <row r="216" spans="1:6">
      <c r="A216" s="575"/>
      <c r="B216" s="612"/>
      <c r="C216" s="234"/>
      <c r="D216" s="252"/>
      <c r="E216" s="63"/>
      <c r="F216" s="252"/>
    </row>
    <row r="217" spans="1:6">
      <c r="A217" s="575"/>
      <c r="B217" s="133">
        <v>32</v>
      </c>
      <c r="C217" s="134" t="s">
        <v>30</v>
      </c>
      <c r="D217" s="75">
        <f>D218+D219</f>
        <v>250000</v>
      </c>
      <c r="E217" s="65">
        <v>250000</v>
      </c>
      <c r="F217" s="75">
        <v>250000</v>
      </c>
    </row>
    <row r="218" spans="1:6" ht="13.95" customHeight="1">
      <c r="A218" s="575" t="s">
        <v>352</v>
      </c>
      <c r="B218" s="132">
        <v>322</v>
      </c>
      <c r="C218" s="12" t="s">
        <v>32</v>
      </c>
      <c r="D218" s="77">
        <v>150000</v>
      </c>
      <c r="E218" s="62"/>
      <c r="F218" s="77"/>
    </row>
    <row r="219" spans="1:6">
      <c r="A219" s="575" t="s">
        <v>316</v>
      </c>
      <c r="B219" s="132">
        <v>323</v>
      </c>
      <c r="C219" s="12" t="s">
        <v>33</v>
      </c>
      <c r="D219" s="77">
        <v>100000</v>
      </c>
      <c r="E219" s="62"/>
      <c r="F219" s="77"/>
    </row>
    <row r="220" spans="1:6">
      <c r="A220" s="575"/>
      <c r="B220" s="132"/>
      <c r="C220" s="12"/>
      <c r="D220" s="77"/>
      <c r="E220" s="62"/>
      <c r="F220" s="77"/>
    </row>
    <row r="221" spans="1:6" ht="25.2" customHeight="1">
      <c r="A221" s="254" t="s">
        <v>25</v>
      </c>
      <c r="B221" s="309" t="s">
        <v>232</v>
      </c>
      <c r="C221" s="310" t="s">
        <v>97</v>
      </c>
      <c r="D221" s="311">
        <f>D223+D227</f>
        <v>370000</v>
      </c>
      <c r="E221" s="311">
        <f>E223+E227</f>
        <v>370000</v>
      </c>
      <c r="F221" s="311">
        <f>F223+F227</f>
        <v>370000</v>
      </c>
    </row>
    <row r="222" spans="1:6" ht="27">
      <c r="A222" s="683" t="s">
        <v>562</v>
      </c>
      <c r="B222" s="704" t="s">
        <v>598</v>
      </c>
      <c r="C222" s="685" t="s">
        <v>568</v>
      </c>
      <c r="D222" s="686"/>
      <c r="E222" s="679"/>
      <c r="F222" s="686"/>
    </row>
    <row r="223" spans="1:6">
      <c r="A223" s="576"/>
      <c r="B223" s="19">
        <v>32</v>
      </c>
      <c r="C223" s="7" t="s">
        <v>30</v>
      </c>
      <c r="D223" s="11">
        <f>D224+D225</f>
        <v>320000</v>
      </c>
      <c r="E223" s="10">
        <v>320000</v>
      </c>
      <c r="F223" s="11">
        <v>320000</v>
      </c>
    </row>
    <row r="224" spans="1:6" ht="15" customHeight="1">
      <c r="A224" s="575" t="s">
        <v>283</v>
      </c>
      <c r="B224" s="177">
        <v>322</v>
      </c>
      <c r="C224" s="13" t="s">
        <v>32</v>
      </c>
      <c r="D224" s="16">
        <v>250000</v>
      </c>
      <c r="E224" s="159"/>
      <c r="F224" s="16"/>
    </row>
    <row r="225" spans="1:6">
      <c r="A225" s="575" t="s">
        <v>442</v>
      </c>
      <c r="B225" s="177">
        <v>323</v>
      </c>
      <c r="C225" s="13" t="s">
        <v>88</v>
      </c>
      <c r="D225" s="16">
        <v>70000</v>
      </c>
      <c r="E225" s="159"/>
      <c r="F225" s="16"/>
    </row>
    <row r="226" spans="1:6">
      <c r="A226" s="575"/>
      <c r="B226" s="177"/>
      <c r="C226" s="13"/>
      <c r="D226" s="16"/>
      <c r="E226" s="159"/>
      <c r="F226" s="16"/>
    </row>
    <row r="227" spans="1:6">
      <c r="A227" s="576"/>
      <c r="B227" s="19">
        <v>38</v>
      </c>
      <c r="C227" s="7" t="s">
        <v>40</v>
      </c>
      <c r="D227" s="11">
        <v>50000</v>
      </c>
      <c r="E227" s="10">
        <v>50000</v>
      </c>
      <c r="F227" s="11">
        <v>50000</v>
      </c>
    </row>
    <row r="228" spans="1:6">
      <c r="A228" s="575" t="s">
        <v>317</v>
      </c>
      <c r="B228" s="177">
        <v>381</v>
      </c>
      <c r="C228" s="13" t="s">
        <v>41</v>
      </c>
      <c r="D228" s="16">
        <v>50000</v>
      </c>
      <c r="E228" s="159"/>
      <c r="F228" s="16"/>
    </row>
    <row r="229" spans="1:6">
      <c r="A229" s="15"/>
      <c r="B229" s="177"/>
      <c r="C229" s="13"/>
      <c r="D229" s="16"/>
      <c r="E229" s="159"/>
      <c r="F229" s="16"/>
    </row>
    <row r="230" spans="1:6" ht="41.4" customHeight="1">
      <c r="A230" s="254" t="s">
        <v>25</v>
      </c>
      <c r="B230" s="309" t="s">
        <v>233</v>
      </c>
      <c r="C230" s="310" t="s">
        <v>313</v>
      </c>
      <c r="D230" s="311">
        <v>60000</v>
      </c>
      <c r="E230" s="311">
        <v>0</v>
      </c>
      <c r="F230" s="311">
        <v>0</v>
      </c>
    </row>
    <row r="231" spans="1:6" ht="27">
      <c r="A231" s="683" t="s">
        <v>562</v>
      </c>
      <c r="B231" s="704" t="s">
        <v>598</v>
      </c>
      <c r="C231" s="685" t="s">
        <v>568</v>
      </c>
      <c r="D231" s="686"/>
      <c r="E231" s="679"/>
      <c r="F231" s="686"/>
    </row>
    <row r="232" spans="1:6" ht="15.6">
      <c r="A232" s="625"/>
      <c r="B232" s="614"/>
      <c r="C232" s="615"/>
      <c r="D232" s="616"/>
      <c r="E232" s="616"/>
      <c r="F232" s="616"/>
    </row>
    <row r="233" spans="1:6">
      <c r="A233" s="576"/>
      <c r="B233" s="19">
        <v>38</v>
      </c>
      <c r="C233" s="7" t="s">
        <v>66</v>
      </c>
      <c r="D233" s="11">
        <v>60000</v>
      </c>
      <c r="E233" s="10">
        <v>0</v>
      </c>
      <c r="F233" s="11">
        <v>0</v>
      </c>
    </row>
    <row r="234" spans="1:6">
      <c r="A234" s="575" t="s">
        <v>617</v>
      </c>
      <c r="B234" s="177">
        <v>381</v>
      </c>
      <c r="C234" s="13" t="s">
        <v>41</v>
      </c>
      <c r="D234" s="16">
        <v>60000</v>
      </c>
      <c r="E234" s="159"/>
      <c r="F234" s="16"/>
    </row>
    <row r="235" spans="1:6" ht="17.25" customHeight="1">
      <c r="A235" s="575"/>
      <c r="B235" s="177"/>
      <c r="C235" s="13"/>
      <c r="D235" s="16"/>
      <c r="E235" s="159"/>
      <c r="F235" s="16"/>
    </row>
    <row r="236" spans="1:6" ht="30" customHeight="1">
      <c r="A236" s="254" t="s">
        <v>25</v>
      </c>
      <c r="B236" s="255" t="s">
        <v>321</v>
      </c>
      <c r="C236" s="256" t="s">
        <v>286</v>
      </c>
      <c r="D236" s="257">
        <f>D239</f>
        <v>110000</v>
      </c>
      <c r="E236" s="257">
        <v>0</v>
      </c>
      <c r="F236" s="257">
        <v>0</v>
      </c>
    </row>
    <row r="237" spans="1:6" ht="33.75" customHeight="1">
      <c r="A237" s="683" t="s">
        <v>562</v>
      </c>
      <c r="B237" s="704" t="s">
        <v>598</v>
      </c>
      <c r="C237" s="685" t="s">
        <v>568</v>
      </c>
      <c r="D237" s="686"/>
      <c r="E237" s="679"/>
      <c r="F237" s="686"/>
    </row>
    <row r="238" spans="1:6" ht="16.5" customHeight="1">
      <c r="A238" s="575"/>
      <c r="B238" s="132"/>
      <c r="C238" s="12"/>
      <c r="D238" s="62"/>
      <c r="E238" s="62"/>
      <c r="F238" s="62"/>
    </row>
    <row r="239" spans="1:6" ht="20.25" customHeight="1">
      <c r="A239" s="576"/>
      <c r="B239" s="133">
        <v>38</v>
      </c>
      <c r="C239" s="134" t="s">
        <v>66</v>
      </c>
      <c r="D239" s="65">
        <f>D240+D241</f>
        <v>110000</v>
      </c>
      <c r="E239" s="65">
        <v>0</v>
      </c>
      <c r="F239" s="65">
        <v>0</v>
      </c>
    </row>
    <row r="240" spans="1:6" ht="16.2" customHeight="1">
      <c r="A240" s="575" t="s">
        <v>443</v>
      </c>
      <c r="B240" s="132">
        <v>381</v>
      </c>
      <c r="C240" s="12" t="s">
        <v>41</v>
      </c>
      <c r="D240" s="62">
        <v>60000</v>
      </c>
      <c r="E240" s="62"/>
      <c r="F240" s="62"/>
    </row>
    <row r="241" spans="1:6" ht="14.4" customHeight="1">
      <c r="A241" s="575" t="s">
        <v>618</v>
      </c>
      <c r="B241" s="132">
        <v>382</v>
      </c>
      <c r="C241" s="12" t="s">
        <v>705</v>
      </c>
      <c r="D241" s="62">
        <v>50000</v>
      </c>
      <c r="E241" s="62"/>
      <c r="F241" s="62"/>
    </row>
    <row r="242" spans="1:6" ht="15" customHeight="1">
      <c r="A242" s="575"/>
      <c r="B242" s="132"/>
      <c r="C242" s="12"/>
      <c r="D242" s="62"/>
      <c r="E242" s="62"/>
      <c r="F242" s="62"/>
    </row>
    <row r="243" spans="1:6" ht="25.5" customHeight="1">
      <c r="A243" s="254" t="s">
        <v>25</v>
      </c>
      <c r="B243" s="255" t="s">
        <v>350</v>
      </c>
      <c r="C243" s="256" t="s">
        <v>455</v>
      </c>
      <c r="D243" s="257">
        <v>100000</v>
      </c>
      <c r="E243" s="257">
        <v>100000</v>
      </c>
      <c r="F243" s="257">
        <v>100000</v>
      </c>
    </row>
    <row r="244" spans="1:6" ht="30.75" customHeight="1">
      <c r="A244" s="683" t="s">
        <v>562</v>
      </c>
      <c r="B244" s="704" t="s">
        <v>598</v>
      </c>
      <c r="C244" s="685" t="s">
        <v>568</v>
      </c>
      <c r="D244" s="686"/>
      <c r="E244" s="679"/>
      <c r="F244" s="686"/>
    </row>
    <row r="245" spans="1:6" ht="18.75" customHeight="1">
      <c r="A245" s="576"/>
      <c r="B245" s="133">
        <v>38</v>
      </c>
      <c r="C245" s="134" t="s">
        <v>66</v>
      </c>
      <c r="D245" s="65">
        <v>100000</v>
      </c>
      <c r="E245" s="65">
        <v>100000</v>
      </c>
      <c r="F245" s="65">
        <v>100000</v>
      </c>
    </row>
    <row r="246" spans="1:6" ht="16.95" customHeight="1">
      <c r="A246" s="575" t="s">
        <v>444</v>
      </c>
      <c r="B246" s="132">
        <v>381</v>
      </c>
      <c r="C246" s="12" t="s">
        <v>252</v>
      </c>
      <c r="D246" s="62">
        <v>100000</v>
      </c>
      <c r="E246" s="62"/>
      <c r="F246" s="62"/>
    </row>
    <row r="247" spans="1:6" ht="16.5" customHeight="1">
      <c r="A247" s="15"/>
      <c r="B247" s="132"/>
      <c r="C247" s="12"/>
      <c r="D247" s="62"/>
      <c r="E247" s="62"/>
      <c r="F247" s="62"/>
    </row>
    <row r="248" spans="1:6" ht="27.6" customHeight="1">
      <c r="A248" s="254" t="s">
        <v>25</v>
      </c>
      <c r="B248" s="255" t="s">
        <v>285</v>
      </c>
      <c r="C248" s="256" t="s">
        <v>344</v>
      </c>
      <c r="D248" s="257">
        <v>30000</v>
      </c>
      <c r="E248" s="257">
        <v>0</v>
      </c>
      <c r="F248" s="257">
        <v>0</v>
      </c>
    </row>
    <row r="249" spans="1:6" ht="29.25" customHeight="1">
      <c r="A249" s="683" t="s">
        <v>562</v>
      </c>
      <c r="B249" s="704" t="s">
        <v>598</v>
      </c>
      <c r="C249" s="685" t="s">
        <v>568</v>
      </c>
      <c r="D249" s="686"/>
      <c r="E249" s="679"/>
      <c r="F249" s="686"/>
    </row>
    <row r="250" spans="1:6" ht="15.75" customHeight="1">
      <c r="A250" s="575"/>
      <c r="B250" s="132"/>
      <c r="C250" s="12"/>
      <c r="D250" s="62"/>
      <c r="E250" s="62"/>
      <c r="F250" s="62"/>
    </row>
    <row r="251" spans="1:6" ht="15.75" customHeight="1">
      <c r="A251" s="576"/>
      <c r="B251" s="133">
        <v>38</v>
      </c>
      <c r="C251" s="134" t="s">
        <v>40</v>
      </c>
      <c r="D251" s="65">
        <v>30000</v>
      </c>
      <c r="E251" s="65">
        <v>0</v>
      </c>
      <c r="F251" s="65">
        <v>0</v>
      </c>
    </row>
    <row r="252" spans="1:6" ht="16.2" customHeight="1">
      <c r="A252" s="575" t="s">
        <v>619</v>
      </c>
      <c r="B252" s="132">
        <v>381</v>
      </c>
      <c r="C252" s="12" t="s">
        <v>41</v>
      </c>
      <c r="D252" s="62">
        <v>30000</v>
      </c>
      <c r="E252" s="62"/>
      <c r="F252" s="62"/>
    </row>
    <row r="253" spans="1:6" ht="15.75" customHeight="1">
      <c r="A253" s="575"/>
      <c r="B253" s="132"/>
      <c r="C253" s="12"/>
      <c r="D253" s="62"/>
      <c r="E253" s="62"/>
      <c r="F253" s="62"/>
    </row>
    <row r="254" spans="1:6" ht="40.200000000000003" customHeight="1">
      <c r="A254" s="254" t="s">
        <v>25</v>
      </c>
      <c r="B254" s="255" t="s">
        <v>419</v>
      </c>
      <c r="C254" s="256" t="s">
        <v>420</v>
      </c>
      <c r="D254" s="257">
        <f>D257</f>
        <v>900000</v>
      </c>
      <c r="E254" s="257">
        <v>300000</v>
      </c>
      <c r="F254" s="257">
        <v>300000</v>
      </c>
    </row>
    <row r="255" spans="1:6" ht="30.75" customHeight="1">
      <c r="A255" s="683" t="s">
        <v>562</v>
      </c>
      <c r="B255" s="704" t="s">
        <v>598</v>
      </c>
      <c r="C255" s="685" t="s">
        <v>568</v>
      </c>
      <c r="D255" s="686"/>
      <c r="E255" s="679"/>
      <c r="F255" s="686"/>
    </row>
    <row r="256" spans="1:6" ht="15.75" customHeight="1">
      <c r="A256" s="15"/>
      <c r="B256" s="132"/>
      <c r="C256" s="12"/>
      <c r="D256" s="62"/>
      <c r="E256" s="62"/>
      <c r="F256" s="62"/>
    </row>
    <row r="257" spans="1:6" ht="15.75" customHeight="1">
      <c r="A257" s="575"/>
      <c r="B257" s="133">
        <v>38</v>
      </c>
      <c r="C257" s="134" t="s">
        <v>40</v>
      </c>
      <c r="D257" s="65">
        <f>D258+D259</f>
        <v>900000</v>
      </c>
      <c r="E257" s="65">
        <v>300000</v>
      </c>
      <c r="F257" s="65">
        <v>300000</v>
      </c>
    </row>
    <row r="258" spans="1:6" ht="15.75" customHeight="1">
      <c r="A258" s="575" t="s">
        <v>620</v>
      </c>
      <c r="B258" s="132">
        <v>381</v>
      </c>
      <c r="C258" s="12" t="s">
        <v>41</v>
      </c>
      <c r="D258" s="62">
        <v>700000</v>
      </c>
      <c r="E258" s="62"/>
      <c r="F258" s="62"/>
    </row>
    <row r="259" spans="1:6">
      <c r="A259" s="575" t="s">
        <v>621</v>
      </c>
      <c r="B259" s="132">
        <v>382</v>
      </c>
      <c r="C259" s="12" t="s">
        <v>42</v>
      </c>
      <c r="D259" s="62">
        <v>200000</v>
      </c>
      <c r="E259" s="62"/>
      <c r="F259" s="62"/>
    </row>
    <row r="260" spans="1:6" ht="16.5" customHeight="1">
      <c r="A260" s="15"/>
      <c r="B260" s="132"/>
      <c r="C260" s="12"/>
      <c r="D260" s="62"/>
      <c r="E260" s="62"/>
      <c r="F260" s="62"/>
    </row>
    <row r="261" spans="1:6" ht="38.4" customHeight="1">
      <c r="A261" s="589" t="s">
        <v>23</v>
      </c>
      <c r="B261" s="611">
        <v>1005</v>
      </c>
      <c r="C261" s="591" t="s">
        <v>99</v>
      </c>
      <c r="D261" s="593">
        <f>D263+D270+D276+D289+D295</f>
        <v>6570000</v>
      </c>
      <c r="E261" s="592">
        <f>E263+E270+E276+E289+E295</f>
        <v>5870000</v>
      </c>
      <c r="F261" s="593">
        <f>F263+F270+F276+F289+F295</f>
        <v>5870000</v>
      </c>
    </row>
    <row r="262" spans="1:6" ht="18" customHeight="1">
      <c r="A262" s="604"/>
      <c r="B262" s="612"/>
      <c r="C262" s="234"/>
      <c r="D262" s="63"/>
      <c r="E262" s="63"/>
      <c r="F262" s="63"/>
    </row>
    <row r="263" spans="1:6" ht="28.5" customHeight="1">
      <c r="A263" s="254" t="s">
        <v>25</v>
      </c>
      <c r="B263" s="309" t="s">
        <v>100</v>
      </c>
      <c r="C263" s="310" t="s">
        <v>101</v>
      </c>
      <c r="D263" s="311">
        <f>D266</f>
        <v>5000000</v>
      </c>
      <c r="E263" s="311">
        <f>E266</f>
        <v>4300000</v>
      </c>
      <c r="F263" s="311">
        <f>F266</f>
        <v>4300000</v>
      </c>
    </row>
    <row r="264" spans="1:6" ht="28.2" customHeight="1">
      <c r="A264" s="683" t="s">
        <v>564</v>
      </c>
      <c r="B264" s="704" t="s">
        <v>599</v>
      </c>
      <c r="C264" s="677" t="s">
        <v>569</v>
      </c>
      <c r="D264" s="678"/>
      <c r="E264" s="678"/>
      <c r="F264" s="678"/>
    </row>
    <row r="265" spans="1:6" ht="17.25" customHeight="1">
      <c r="A265" s="234"/>
      <c r="B265" s="612"/>
      <c r="C265" s="626"/>
      <c r="D265" s="42"/>
      <c r="E265" s="627"/>
      <c r="F265" s="42"/>
    </row>
    <row r="266" spans="1:6" ht="28.2" customHeight="1">
      <c r="A266" s="574"/>
      <c r="B266" s="128">
        <v>37</v>
      </c>
      <c r="C266" s="18" t="s">
        <v>102</v>
      </c>
      <c r="D266" s="160">
        <f>D267+D268</f>
        <v>5000000</v>
      </c>
      <c r="E266" s="10">
        <v>4300000</v>
      </c>
      <c r="F266" s="160">
        <v>4300000</v>
      </c>
    </row>
    <row r="267" spans="1:6" ht="27">
      <c r="A267" s="575" t="s">
        <v>622</v>
      </c>
      <c r="B267" s="132">
        <v>372</v>
      </c>
      <c r="C267" s="13" t="s">
        <v>103</v>
      </c>
      <c r="D267" s="159">
        <v>3300000</v>
      </c>
      <c r="E267" s="159"/>
      <c r="F267" s="159"/>
    </row>
    <row r="268" spans="1:6" ht="40.950000000000003" customHeight="1">
      <c r="A268" s="76">
        <v>71</v>
      </c>
      <c r="B268" s="132">
        <v>372</v>
      </c>
      <c r="C268" s="13" t="s">
        <v>104</v>
      </c>
      <c r="D268" s="16">
        <v>1700000</v>
      </c>
      <c r="E268" s="159"/>
      <c r="F268" s="16"/>
    </row>
    <row r="269" spans="1:6" ht="17.25" customHeight="1">
      <c r="A269" s="131"/>
      <c r="B269" s="132"/>
      <c r="C269" s="12"/>
      <c r="D269" s="77"/>
      <c r="E269" s="62"/>
      <c r="F269" s="77"/>
    </row>
    <row r="270" spans="1:6" ht="31.95" customHeight="1">
      <c r="A270" s="359" t="s">
        <v>25</v>
      </c>
      <c r="B270" s="255" t="s">
        <v>105</v>
      </c>
      <c r="C270" s="360" t="s">
        <v>295</v>
      </c>
      <c r="D270" s="361">
        <f>D273</f>
        <v>800000</v>
      </c>
      <c r="E270" s="257">
        <v>800000</v>
      </c>
      <c r="F270" s="361">
        <v>800000</v>
      </c>
    </row>
    <row r="271" spans="1:6" ht="27">
      <c r="A271" s="683" t="s">
        <v>564</v>
      </c>
      <c r="B271" s="704" t="s">
        <v>599</v>
      </c>
      <c r="C271" s="677" t="s">
        <v>569</v>
      </c>
      <c r="D271" s="678"/>
      <c r="E271" s="678"/>
      <c r="F271" s="678"/>
    </row>
    <row r="272" spans="1:6">
      <c r="A272" s="234"/>
      <c r="B272" s="612"/>
      <c r="C272" s="234"/>
      <c r="D272" s="222"/>
      <c r="E272" s="63"/>
      <c r="F272" s="222"/>
    </row>
    <row r="273" spans="1:6" ht="28.2" customHeight="1">
      <c r="A273" s="574"/>
      <c r="B273" s="128">
        <v>37</v>
      </c>
      <c r="C273" s="18" t="s">
        <v>102</v>
      </c>
      <c r="D273" s="160">
        <f>D274</f>
        <v>800000</v>
      </c>
      <c r="E273" s="10">
        <v>800000</v>
      </c>
      <c r="F273" s="160">
        <v>800000</v>
      </c>
    </row>
    <row r="274" spans="1:6" ht="29.4" customHeight="1">
      <c r="A274" s="575" t="s">
        <v>623</v>
      </c>
      <c r="B274" s="132">
        <v>372</v>
      </c>
      <c r="C274" s="12" t="s">
        <v>177</v>
      </c>
      <c r="D274" s="62">
        <v>800000</v>
      </c>
      <c r="E274" s="62"/>
      <c r="F274" s="62"/>
    </row>
    <row r="275" spans="1:6">
      <c r="A275" s="131"/>
      <c r="B275" s="132"/>
      <c r="C275" s="12"/>
      <c r="D275" s="77"/>
      <c r="E275" s="62"/>
      <c r="F275" s="77"/>
    </row>
    <row r="276" spans="1:6" ht="27" customHeight="1">
      <c r="A276" s="256" t="s">
        <v>25</v>
      </c>
      <c r="B276" s="255" t="s">
        <v>269</v>
      </c>
      <c r="C276" s="256" t="s">
        <v>106</v>
      </c>
      <c r="D276" s="430">
        <f>D279+D282+D285</f>
        <v>400000</v>
      </c>
      <c r="E276" s="430">
        <f>E279+E282+E285</f>
        <v>600000</v>
      </c>
      <c r="F276" s="362">
        <f>F279+F282+F285</f>
        <v>600000</v>
      </c>
    </row>
    <row r="277" spans="1:6" ht="27">
      <c r="A277" s="683" t="s">
        <v>564</v>
      </c>
      <c r="B277" s="704" t="s">
        <v>599</v>
      </c>
      <c r="C277" s="677" t="s">
        <v>569</v>
      </c>
      <c r="D277" s="678"/>
      <c r="E277" s="678"/>
      <c r="F277" s="678"/>
    </row>
    <row r="278" spans="1:6" s="406" customFormat="1">
      <c r="A278" s="692"/>
      <c r="B278" s="695"/>
      <c r="C278" s="696"/>
      <c r="D278" s="697"/>
      <c r="E278" s="697"/>
      <c r="F278" s="697"/>
    </row>
    <row r="279" spans="1:6">
      <c r="A279" s="449"/>
      <c r="B279" s="371">
        <v>32</v>
      </c>
      <c r="C279" s="432" t="s">
        <v>30</v>
      </c>
      <c r="D279" s="477">
        <f>D280</f>
        <v>50000</v>
      </c>
      <c r="E279" s="478">
        <v>50000</v>
      </c>
      <c r="F279" s="477">
        <v>50000</v>
      </c>
    </row>
    <row r="280" spans="1:6">
      <c r="A280" s="450">
        <v>73</v>
      </c>
      <c r="B280" s="479">
        <v>329</v>
      </c>
      <c r="C280" s="436" t="s">
        <v>34</v>
      </c>
      <c r="D280" s="481">
        <v>50000</v>
      </c>
      <c r="E280" s="481"/>
      <c r="F280" s="480"/>
    </row>
    <row r="281" spans="1:6" ht="15.6">
      <c r="A281" s="621"/>
      <c r="B281" s="622"/>
      <c r="C281" s="628"/>
      <c r="D281" s="629"/>
      <c r="E281" s="63"/>
      <c r="F281" s="629"/>
    </row>
    <row r="282" spans="1:6" ht="26.4" customHeight="1">
      <c r="A282" s="630"/>
      <c r="B282" s="128">
        <v>36</v>
      </c>
      <c r="C282" s="18" t="s">
        <v>270</v>
      </c>
      <c r="D282" s="160">
        <f>D283</f>
        <v>50000</v>
      </c>
      <c r="E282" s="65">
        <v>50000</v>
      </c>
      <c r="F282" s="160">
        <v>50000</v>
      </c>
    </row>
    <row r="283" spans="1:6" ht="16.95" customHeight="1">
      <c r="A283" s="574" t="s">
        <v>624</v>
      </c>
      <c r="B283" s="126">
        <v>366</v>
      </c>
      <c r="C283" s="17" t="s">
        <v>194</v>
      </c>
      <c r="D283" s="178">
        <v>50000</v>
      </c>
      <c r="E283" s="62"/>
      <c r="F283" s="178"/>
    </row>
    <row r="284" spans="1:6" ht="15.6">
      <c r="A284" s="621"/>
      <c r="B284" s="622"/>
      <c r="C284" s="628"/>
      <c r="D284" s="629"/>
      <c r="E284" s="63"/>
      <c r="F284" s="629"/>
    </row>
    <row r="285" spans="1:6">
      <c r="A285" s="76"/>
      <c r="B285" s="128">
        <v>38</v>
      </c>
      <c r="C285" s="18" t="s">
        <v>66</v>
      </c>
      <c r="D285" s="160">
        <f>D286+D287</f>
        <v>300000</v>
      </c>
      <c r="E285" s="10">
        <v>500000</v>
      </c>
      <c r="F285" s="160">
        <v>500000</v>
      </c>
    </row>
    <row r="286" spans="1:6" ht="15" customHeight="1">
      <c r="A286" s="76">
        <v>75</v>
      </c>
      <c r="B286" s="132">
        <v>381</v>
      </c>
      <c r="C286" s="12" t="s">
        <v>41</v>
      </c>
      <c r="D286" s="62">
        <v>100000</v>
      </c>
      <c r="E286" s="62"/>
      <c r="F286" s="62"/>
    </row>
    <row r="287" spans="1:6">
      <c r="A287" s="76">
        <v>76</v>
      </c>
      <c r="B287" s="132">
        <v>382</v>
      </c>
      <c r="C287" s="12" t="s">
        <v>42</v>
      </c>
      <c r="D287" s="62">
        <v>200000</v>
      </c>
      <c r="E287" s="62"/>
      <c r="F287" s="62"/>
    </row>
    <row r="288" spans="1:6">
      <c r="A288" s="131"/>
      <c r="B288" s="132"/>
      <c r="C288" s="12"/>
      <c r="D288" s="62"/>
      <c r="E288" s="62"/>
      <c r="F288" s="62"/>
    </row>
    <row r="289" spans="1:6" ht="27" customHeight="1">
      <c r="A289" s="270" t="s">
        <v>25</v>
      </c>
      <c r="B289" s="271" t="s">
        <v>280</v>
      </c>
      <c r="C289" s="272" t="s">
        <v>296</v>
      </c>
      <c r="D289" s="273">
        <f>D292</f>
        <v>170000</v>
      </c>
      <c r="E289" s="273">
        <v>170000</v>
      </c>
      <c r="F289" s="273">
        <v>170000</v>
      </c>
    </row>
    <row r="290" spans="1:6" ht="27">
      <c r="A290" s="683" t="s">
        <v>564</v>
      </c>
      <c r="B290" s="704" t="s">
        <v>599</v>
      </c>
      <c r="C290" s="677" t="s">
        <v>569</v>
      </c>
      <c r="D290" s="678"/>
      <c r="E290" s="678"/>
      <c r="F290" s="678"/>
    </row>
    <row r="291" spans="1:6" s="406" customFormat="1">
      <c r="A291" s="692"/>
      <c r="B291" s="695"/>
      <c r="C291" s="696"/>
      <c r="D291" s="697"/>
      <c r="E291" s="697"/>
      <c r="F291" s="697"/>
    </row>
    <row r="292" spans="1:6" ht="21" customHeight="1">
      <c r="A292" s="228"/>
      <c r="B292" s="133">
        <v>38</v>
      </c>
      <c r="C292" s="134" t="s">
        <v>66</v>
      </c>
      <c r="D292" s="65">
        <f>D293</f>
        <v>170000</v>
      </c>
      <c r="E292" s="65">
        <v>170000</v>
      </c>
      <c r="F292" s="65">
        <v>170000</v>
      </c>
    </row>
    <row r="293" spans="1:6">
      <c r="A293" s="76">
        <v>77</v>
      </c>
      <c r="B293" s="132">
        <v>381</v>
      </c>
      <c r="C293" s="12" t="s">
        <v>41</v>
      </c>
      <c r="D293" s="62">
        <v>170000</v>
      </c>
      <c r="E293" s="62"/>
      <c r="F293" s="62"/>
    </row>
    <row r="294" spans="1:6">
      <c r="A294" s="76"/>
      <c r="B294" s="132"/>
      <c r="C294" s="12"/>
      <c r="D294" s="62"/>
      <c r="E294" s="62"/>
      <c r="F294" s="62"/>
    </row>
    <row r="295" spans="1:6" ht="27">
      <c r="A295" s="738" t="s">
        <v>25</v>
      </c>
      <c r="B295" s="271" t="s">
        <v>676</v>
      </c>
      <c r="C295" s="272" t="s">
        <v>677</v>
      </c>
      <c r="D295" s="273">
        <v>200000</v>
      </c>
      <c r="E295" s="273">
        <v>0</v>
      </c>
      <c r="F295" s="273">
        <v>0</v>
      </c>
    </row>
    <row r="296" spans="1:6" ht="27">
      <c r="A296" s="683" t="s">
        <v>564</v>
      </c>
      <c r="B296" s="704" t="s">
        <v>689</v>
      </c>
      <c r="C296" s="677" t="s">
        <v>690</v>
      </c>
      <c r="D296" s="678"/>
      <c r="E296" s="678"/>
      <c r="F296" s="678"/>
    </row>
    <row r="297" spans="1:6">
      <c r="A297" s="76"/>
      <c r="B297" s="132"/>
      <c r="C297" s="12"/>
      <c r="D297" s="62"/>
      <c r="E297" s="62"/>
      <c r="F297" s="62"/>
    </row>
    <row r="298" spans="1:6" ht="27">
      <c r="A298" s="76"/>
      <c r="B298" s="133">
        <v>37</v>
      </c>
      <c r="C298" s="18" t="s">
        <v>102</v>
      </c>
      <c r="D298" s="62">
        <v>200000</v>
      </c>
      <c r="E298" s="62">
        <v>0</v>
      </c>
      <c r="F298" s="62">
        <v>0</v>
      </c>
    </row>
    <row r="299" spans="1:6" ht="27">
      <c r="A299" s="76">
        <v>78</v>
      </c>
      <c r="B299" s="132">
        <v>372</v>
      </c>
      <c r="C299" s="12" t="s">
        <v>177</v>
      </c>
      <c r="D299" s="62">
        <v>200000</v>
      </c>
      <c r="E299" s="62"/>
      <c r="F299" s="62"/>
    </row>
    <row r="300" spans="1:6" ht="16.5" customHeight="1">
      <c r="A300" s="631"/>
      <c r="B300" s="612"/>
      <c r="C300" s="234"/>
      <c r="D300" s="63"/>
      <c r="E300" s="63"/>
      <c r="F300" s="63"/>
    </row>
    <row r="301" spans="1:6" ht="36" customHeight="1">
      <c r="A301" s="632" t="s">
        <v>23</v>
      </c>
      <c r="B301" s="633">
        <v>1006</v>
      </c>
      <c r="C301" s="634" t="s">
        <v>107</v>
      </c>
      <c r="D301" s="635">
        <f>D303+D309+D315+D320+D326+D332+D350</f>
        <v>11353000</v>
      </c>
      <c r="E301" s="635">
        <f>E303+E309+E315+E320+E326+E332+E350</f>
        <v>7370000</v>
      </c>
      <c r="F301" s="635">
        <f>F303+F309+F315+F320+F326+F332+F350</f>
        <v>7570000</v>
      </c>
    </row>
    <row r="302" spans="1:6" s="141" customFormat="1" ht="15.75" customHeight="1">
      <c r="A302" s="234"/>
      <c r="B302" s="612"/>
      <c r="C302" s="234"/>
      <c r="D302" s="63"/>
      <c r="E302" s="63"/>
      <c r="F302" s="63"/>
    </row>
    <row r="303" spans="1:6" ht="33" customHeight="1">
      <c r="A303" s="254" t="s">
        <v>25</v>
      </c>
      <c r="B303" s="309" t="s">
        <v>196</v>
      </c>
      <c r="C303" s="310" t="s">
        <v>278</v>
      </c>
      <c r="D303" s="311">
        <f>D306</f>
        <v>3000000</v>
      </c>
      <c r="E303" s="311">
        <v>3300000</v>
      </c>
      <c r="F303" s="311">
        <v>3500000</v>
      </c>
    </row>
    <row r="304" spans="1:6" ht="27.6" customHeight="1">
      <c r="A304" s="683" t="s">
        <v>564</v>
      </c>
      <c r="B304" s="684">
        <v>109</v>
      </c>
      <c r="C304" s="677" t="s">
        <v>570</v>
      </c>
      <c r="D304" s="678"/>
      <c r="E304" s="678"/>
      <c r="F304" s="678"/>
    </row>
    <row r="305" spans="1:6" ht="17.25" customHeight="1">
      <c r="A305" s="234"/>
      <c r="B305" s="612"/>
      <c r="C305" s="234"/>
      <c r="D305" s="222"/>
      <c r="E305" s="63"/>
      <c r="F305" s="222"/>
    </row>
    <row r="306" spans="1:6" ht="27" customHeight="1">
      <c r="A306" s="76"/>
      <c r="B306" s="128">
        <v>37</v>
      </c>
      <c r="C306" s="18" t="s">
        <v>102</v>
      </c>
      <c r="D306" s="160">
        <f>D307</f>
        <v>3000000</v>
      </c>
      <c r="E306" s="10">
        <v>3300000</v>
      </c>
      <c r="F306" s="160">
        <v>3500000</v>
      </c>
    </row>
    <row r="307" spans="1:6" s="406" customFormat="1" ht="28.2" customHeight="1">
      <c r="A307" s="76">
        <v>79</v>
      </c>
      <c r="B307" s="132">
        <v>372</v>
      </c>
      <c r="C307" s="13" t="s">
        <v>227</v>
      </c>
      <c r="D307" s="62">
        <v>3000000</v>
      </c>
      <c r="E307" s="62"/>
      <c r="F307" s="62"/>
    </row>
    <row r="308" spans="1:6" s="141" customFormat="1" ht="16.5" customHeight="1">
      <c r="A308" s="131"/>
      <c r="B308" s="132"/>
      <c r="C308" s="13"/>
      <c r="D308" s="62"/>
      <c r="E308" s="62"/>
      <c r="F308" s="62"/>
    </row>
    <row r="309" spans="1:6" s="141" customFormat="1" ht="30" customHeight="1">
      <c r="A309" s="202" t="s">
        <v>25</v>
      </c>
      <c r="B309" s="203" t="s">
        <v>261</v>
      </c>
      <c r="C309" s="190" t="s">
        <v>297</v>
      </c>
      <c r="D309" s="176">
        <f>D312</f>
        <v>3700000</v>
      </c>
      <c r="E309" s="176">
        <v>3200000</v>
      </c>
      <c r="F309" s="176">
        <v>3200000</v>
      </c>
    </row>
    <row r="310" spans="1:6" ht="30.6" customHeight="1">
      <c r="A310" s="683" t="s">
        <v>564</v>
      </c>
      <c r="B310" s="684">
        <v>109</v>
      </c>
      <c r="C310" s="677" t="s">
        <v>570</v>
      </c>
      <c r="D310" s="678"/>
      <c r="E310" s="678"/>
      <c r="F310" s="678"/>
    </row>
    <row r="311" spans="1:6">
      <c r="A311" s="370"/>
      <c r="B311" s="371"/>
      <c r="C311" s="372"/>
      <c r="D311" s="373"/>
      <c r="E311" s="373"/>
      <c r="F311" s="373"/>
    </row>
    <row r="312" spans="1:6" ht="28.95" customHeight="1">
      <c r="A312" s="572"/>
      <c r="B312" s="194">
        <v>37</v>
      </c>
      <c r="C312" s="18" t="s">
        <v>102</v>
      </c>
      <c r="D312" s="196">
        <v>3700000</v>
      </c>
      <c r="E312" s="196">
        <v>3200000</v>
      </c>
      <c r="F312" s="196">
        <v>3200000</v>
      </c>
    </row>
    <row r="313" spans="1:6" ht="28.5" customHeight="1">
      <c r="A313" s="76">
        <v>80</v>
      </c>
      <c r="B313" s="132">
        <v>372</v>
      </c>
      <c r="C313" s="13" t="s">
        <v>227</v>
      </c>
      <c r="D313" s="62">
        <v>3700000</v>
      </c>
      <c r="E313" s="62"/>
      <c r="F313" s="62"/>
    </row>
    <row r="314" spans="1:6" ht="21" customHeight="1">
      <c r="A314" s="131"/>
      <c r="B314" s="132"/>
      <c r="C314" s="13"/>
      <c r="D314" s="62"/>
      <c r="E314" s="62"/>
      <c r="F314" s="62"/>
    </row>
    <row r="315" spans="1:6" ht="31.2" customHeight="1">
      <c r="A315" s="202" t="s">
        <v>25</v>
      </c>
      <c r="B315" s="203" t="s">
        <v>262</v>
      </c>
      <c r="C315" s="190" t="s">
        <v>277</v>
      </c>
      <c r="D315" s="176">
        <f>D317</f>
        <v>200000</v>
      </c>
      <c r="E315" s="176">
        <v>200000</v>
      </c>
      <c r="F315" s="176">
        <v>200000</v>
      </c>
    </row>
    <row r="316" spans="1:6" ht="28.2" customHeight="1">
      <c r="A316" s="683" t="s">
        <v>564</v>
      </c>
      <c r="B316" s="684">
        <v>109</v>
      </c>
      <c r="C316" s="677" t="s">
        <v>570</v>
      </c>
      <c r="D316" s="678"/>
      <c r="E316" s="678"/>
      <c r="F316" s="678"/>
    </row>
    <row r="317" spans="1:6" ht="29.4" customHeight="1">
      <c r="A317" s="572"/>
      <c r="B317" s="194">
        <v>37</v>
      </c>
      <c r="C317" s="18" t="s">
        <v>102</v>
      </c>
      <c r="D317" s="196">
        <f>D318</f>
        <v>200000</v>
      </c>
      <c r="E317" s="196">
        <v>200000</v>
      </c>
      <c r="F317" s="196">
        <v>200000</v>
      </c>
    </row>
    <row r="318" spans="1:6" ht="25.95" customHeight="1">
      <c r="A318" s="76">
        <v>81</v>
      </c>
      <c r="B318" s="132">
        <v>372</v>
      </c>
      <c r="C318" s="13" t="s">
        <v>227</v>
      </c>
      <c r="D318" s="62">
        <v>200000</v>
      </c>
      <c r="E318" s="62"/>
      <c r="F318" s="62"/>
    </row>
    <row r="319" spans="1:6">
      <c r="A319" s="131"/>
      <c r="B319" s="132"/>
      <c r="C319" s="12"/>
      <c r="D319" s="62"/>
      <c r="E319" s="62"/>
      <c r="F319" s="62"/>
    </row>
    <row r="320" spans="1:6" ht="30" customHeight="1">
      <c r="A320" s="359" t="s">
        <v>25</v>
      </c>
      <c r="B320" s="255" t="s">
        <v>234</v>
      </c>
      <c r="C320" s="256" t="s">
        <v>108</v>
      </c>
      <c r="D320" s="311">
        <v>300000</v>
      </c>
      <c r="E320" s="257">
        <v>300000</v>
      </c>
      <c r="F320" s="311">
        <v>300000</v>
      </c>
    </row>
    <row r="321" spans="1:6" ht="27" customHeight="1">
      <c r="A321" s="683" t="s">
        <v>564</v>
      </c>
      <c r="B321" s="684">
        <v>109</v>
      </c>
      <c r="C321" s="677" t="s">
        <v>570</v>
      </c>
      <c r="D321" s="678"/>
      <c r="E321" s="678"/>
      <c r="F321" s="678"/>
    </row>
    <row r="322" spans="1:6" s="406" customFormat="1" ht="15.75" customHeight="1">
      <c r="A322" s="692"/>
      <c r="B322" s="695"/>
      <c r="C322" s="696"/>
      <c r="D322" s="697"/>
      <c r="E322" s="697"/>
      <c r="F322" s="697"/>
    </row>
    <row r="323" spans="1:6">
      <c r="A323" s="131"/>
      <c r="B323" s="133">
        <v>38</v>
      </c>
      <c r="C323" s="134" t="s">
        <v>197</v>
      </c>
      <c r="D323" s="10">
        <v>300000</v>
      </c>
      <c r="E323" s="65">
        <v>300000</v>
      </c>
      <c r="F323" s="10">
        <v>300000</v>
      </c>
    </row>
    <row r="324" spans="1:6">
      <c r="A324" s="76">
        <v>82</v>
      </c>
      <c r="B324" s="132">
        <v>381</v>
      </c>
      <c r="C324" s="12" t="s">
        <v>41</v>
      </c>
      <c r="D324" s="159">
        <v>300000</v>
      </c>
      <c r="E324" s="62"/>
      <c r="F324" s="159"/>
    </row>
    <row r="325" spans="1:6">
      <c r="A325" s="131"/>
      <c r="B325" s="132"/>
      <c r="C325" s="12"/>
      <c r="D325" s="62"/>
      <c r="E325" s="62"/>
      <c r="F325" s="62"/>
    </row>
    <row r="326" spans="1:6" ht="27.6" customHeight="1">
      <c r="A326" s="254" t="s">
        <v>25</v>
      </c>
      <c r="B326" s="309" t="s">
        <v>250</v>
      </c>
      <c r="C326" s="310" t="s">
        <v>298</v>
      </c>
      <c r="D326" s="311">
        <f>D329</f>
        <v>370000</v>
      </c>
      <c r="E326" s="311">
        <v>370000</v>
      </c>
      <c r="F326" s="311">
        <v>370000</v>
      </c>
    </row>
    <row r="327" spans="1:6" ht="28.2" customHeight="1">
      <c r="A327" s="683" t="s">
        <v>564</v>
      </c>
      <c r="B327" s="684">
        <v>109</v>
      </c>
      <c r="C327" s="677" t="s">
        <v>570</v>
      </c>
      <c r="D327" s="678"/>
      <c r="E327" s="678"/>
      <c r="F327" s="678"/>
    </row>
    <row r="328" spans="1:6" s="406" customFormat="1">
      <c r="A328" s="692"/>
      <c r="B328" s="695"/>
      <c r="C328" s="696"/>
      <c r="D328" s="697"/>
      <c r="E328" s="697"/>
      <c r="F328" s="697"/>
    </row>
    <row r="329" spans="1:6">
      <c r="A329" s="12"/>
      <c r="B329" s="128">
        <v>38</v>
      </c>
      <c r="C329" s="18" t="s">
        <v>66</v>
      </c>
      <c r="D329" s="160">
        <f>D330</f>
        <v>370000</v>
      </c>
      <c r="E329" s="10">
        <v>370000</v>
      </c>
      <c r="F329" s="160">
        <v>370000</v>
      </c>
    </row>
    <row r="330" spans="1:6">
      <c r="A330" s="76">
        <v>83</v>
      </c>
      <c r="B330" s="132">
        <v>381</v>
      </c>
      <c r="C330" s="13" t="s">
        <v>252</v>
      </c>
      <c r="D330" s="62">
        <v>370000</v>
      </c>
      <c r="E330" s="62"/>
      <c r="F330" s="62"/>
    </row>
    <row r="331" spans="1:6">
      <c r="A331" s="131"/>
      <c r="B331" s="132"/>
      <c r="C331" s="13"/>
      <c r="D331" s="62"/>
      <c r="E331" s="62"/>
      <c r="F331" s="62"/>
    </row>
    <row r="332" spans="1:6" ht="29.4" customHeight="1">
      <c r="A332" s="366" t="s">
        <v>25</v>
      </c>
      <c r="B332" s="367" t="s">
        <v>284</v>
      </c>
      <c r="C332" s="368" t="s">
        <v>294</v>
      </c>
      <c r="D332" s="457">
        <f>D334+D339+D344+D347</f>
        <v>3680000</v>
      </c>
      <c r="E332" s="257">
        <f>E334+E339+E344+E347</f>
        <v>0</v>
      </c>
      <c r="F332" s="369">
        <f>F334+F339+F344+F347</f>
        <v>0</v>
      </c>
    </row>
    <row r="333" spans="1:6" ht="27" customHeight="1">
      <c r="A333" s="698" t="s">
        <v>564</v>
      </c>
      <c r="B333" s="699">
        <v>109</v>
      </c>
      <c r="C333" s="700" t="s">
        <v>570</v>
      </c>
      <c r="D333" s="678"/>
      <c r="E333" s="679"/>
      <c r="F333" s="679"/>
    </row>
    <row r="334" spans="1:6">
      <c r="A334" s="449"/>
      <c r="B334" s="371">
        <v>31</v>
      </c>
      <c r="C334" s="372" t="s">
        <v>26</v>
      </c>
      <c r="D334" s="334">
        <f>D335+D336+D337</f>
        <v>1955000</v>
      </c>
      <c r="E334" s="373">
        <v>0</v>
      </c>
      <c r="F334" s="373">
        <v>0</v>
      </c>
    </row>
    <row r="335" spans="1:6">
      <c r="A335" s="76">
        <v>84</v>
      </c>
      <c r="B335" s="132">
        <v>311</v>
      </c>
      <c r="C335" s="13" t="s">
        <v>27</v>
      </c>
      <c r="D335" s="159">
        <v>1630000</v>
      </c>
      <c r="E335" s="62"/>
      <c r="F335" s="62"/>
    </row>
    <row r="336" spans="1:6">
      <c r="A336" s="76">
        <v>85</v>
      </c>
      <c r="B336" s="132">
        <v>312</v>
      </c>
      <c r="C336" s="13" t="s">
        <v>28</v>
      </c>
      <c r="D336" s="159">
        <v>55000</v>
      </c>
      <c r="E336" s="62"/>
      <c r="F336" s="62"/>
    </row>
    <row r="337" spans="1:6">
      <c r="A337" s="76">
        <v>86</v>
      </c>
      <c r="B337" s="132">
        <v>313</v>
      </c>
      <c r="C337" s="13" t="s">
        <v>60</v>
      </c>
      <c r="D337" s="159">
        <v>270000</v>
      </c>
      <c r="E337" s="62"/>
      <c r="F337" s="62"/>
    </row>
    <row r="338" spans="1:6">
      <c r="A338" s="76"/>
      <c r="B338" s="132"/>
      <c r="C338" s="13"/>
      <c r="D338" s="159"/>
      <c r="E338" s="62"/>
      <c r="F338" s="62"/>
    </row>
    <row r="339" spans="1:6">
      <c r="A339" s="449"/>
      <c r="B339" s="371">
        <v>32</v>
      </c>
      <c r="C339" s="372" t="s">
        <v>30</v>
      </c>
      <c r="D339" s="334">
        <f>D340+D341+D342</f>
        <v>190000</v>
      </c>
      <c r="E339" s="373">
        <v>0</v>
      </c>
      <c r="F339" s="373">
        <v>0</v>
      </c>
    </row>
    <row r="340" spans="1:6" ht="15" customHeight="1">
      <c r="A340" s="76">
        <v>87</v>
      </c>
      <c r="B340" s="132">
        <v>321</v>
      </c>
      <c r="C340" s="13" t="s">
        <v>31</v>
      </c>
      <c r="D340" s="159">
        <v>20000</v>
      </c>
      <c r="E340" s="62"/>
      <c r="F340" s="62"/>
    </row>
    <row r="341" spans="1:6" ht="13.95" customHeight="1">
      <c r="A341" s="76">
        <v>88</v>
      </c>
      <c r="B341" s="132">
        <v>322</v>
      </c>
      <c r="C341" s="13" t="s">
        <v>32</v>
      </c>
      <c r="D341" s="159">
        <v>100000</v>
      </c>
      <c r="E341" s="62"/>
      <c r="F341" s="62"/>
    </row>
    <row r="342" spans="1:6">
      <c r="A342" s="76">
        <v>89</v>
      </c>
      <c r="B342" s="132">
        <v>323</v>
      </c>
      <c r="C342" s="13" t="s">
        <v>33</v>
      </c>
      <c r="D342" s="159">
        <v>70000</v>
      </c>
      <c r="E342" s="62"/>
      <c r="F342" s="62"/>
    </row>
    <row r="343" spans="1:6">
      <c r="A343" s="76"/>
      <c r="B343" s="132"/>
      <c r="C343" s="13"/>
      <c r="D343" s="159"/>
      <c r="E343" s="62"/>
      <c r="F343" s="62"/>
    </row>
    <row r="344" spans="1:6" ht="28.2" customHeight="1">
      <c r="A344" s="74"/>
      <c r="B344" s="133">
        <v>36</v>
      </c>
      <c r="C344" s="7" t="s">
        <v>175</v>
      </c>
      <c r="D344" s="10">
        <v>1425000</v>
      </c>
      <c r="E344" s="65">
        <v>0</v>
      </c>
      <c r="F344" s="10">
        <v>0</v>
      </c>
    </row>
    <row r="345" spans="1:6" ht="13.95" customHeight="1">
      <c r="A345" s="76">
        <v>90</v>
      </c>
      <c r="B345" s="132">
        <v>363</v>
      </c>
      <c r="C345" s="13" t="s">
        <v>292</v>
      </c>
      <c r="D345" s="159">
        <v>1425000</v>
      </c>
      <c r="E345" s="62"/>
      <c r="F345" s="62"/>
    </row>
    <row r="346" spans="1:6">
      <c r="A346" s="76"/>
      <c r="B346" s="132"/>
      <c r="C346" s="13"/>
      <c r="D346" s="159"/>
      <c r="E346" s="62"/>
      <c r="F346" s="62"/>
    </row>
    <row r="347" spans="1:6">
      <c r="A347" s="74"/>
      <c r="B347" s="133">
        <v>38</v>
      </c>
      <c r="C347" s="7" t="s">
        <v>66</v>
      </c>
      <c r="D347" s="10">
        <v>110000</v>
      </c>
      <c r="E347" s="65">
        <v>0</v>
      </c>
      <c r="F347" s="65">
        <v>0</v>
      </c>
    </row>
    <row r="348" spans="1:6">
      <c r="A348" s="76">
        <v>91</v>
      </c>
      <c r="B348" s="132">
        <v>381</v>
      </c>
      <c r="C348" s="13" t="s">
        <v>252</v>
      </c>
      <c r="D348" s="159">
        <v>110000</v>
      </c>
      <c r="E348" s="62"/>
      <c r="F348" s="62"/>
    </row>
    <row r="349" spans="1:6">
      <c r="A349" s="131"/>
      <c r="B349" s="132"/>
      <c r="C349" s="13"/>
      <c r="D349" s="62"/>
      <c r="E349" s="62"/>
      <c r="F349" s="62"/>
    </row>
    <row r="350" spans="1:6" ht="27.6" customHeight="1">
      <c r="A350" s="359" t="s">
        <v>25</v>
      </c>
      <c r="B350" s="255" t="s">
        <v>305</v>
      </c>
      <c r="C350" s="310" t="s">
        <v>306</v>
      </c>
      <c r="D350" s="257">
        <f>D353+D357</f>
        <v>103000</v>
      </c>
      <c r="E350" s="257">
        <f>E353+E357</f>
        <v>0</v>
      </c>
      <c r="F350" s="257">
        <f>F353+F357</f>
        <v>0</v>
      </c>
    </row>
    <row r="351" spans="1:6" ht="27.6" customHeight="1">
      <c r="A351" s="698" t="s">
        <v>564</v>
      </c>
      <c r="B351" s="699">
        <v>109</v>
      </c>
      <c r="C351" s="700" t="s">
        <v>570</v>
      </c>
      <c r="D351" s="678"/>
      <c r="E351" s="679"/>
      <c r="F351" s="679"/>
    </row>
    <row r="352" spans="1:6">
      <c r="A352" s="76"/>
      <c r="B352" s="132"/>
      <c r="C352" s="13"/>
      <c r="D352" s="62"/>
      <c r="E352" s="62"/>
      <c r="F352" s="62"/>
    </row>
    <row r="353" spans="1:6">
      <c r="A353" s="74"/>
      <c r="B353" s="133">
        <v>31</v>
      </c>
      <c r="C353" s="7" t="s">
        <v>26</v>
      </c>
      <c r="D353" s="65">
        <f>D354+D355</f>
        <v>93000</v>
      </c>
      <c r="E353" s="65">
        <v>0</v>
      </c>
      <c r="F353" s="65">
        <v>0</v>
      </c>
    </row>
    <row r="354" spans="1:6">
      <c r="A354" s="76">
        <v>92</v>
      </c>
      <c r="B354" s="132">
        <v>311</v>
      </c>
      <c r="C354" s="13" t="s">
        <v>27</v>
      </c>
      <c r="D354" s="62">
        <v>80000</v>
      </c>
      <c r="E354" s="62"/>
      <c r="F354" s="62"/>
    </row>
    <row r="355" spans="1:6">
      <c r="A355" s="76">
        <v>93</v>
      </c>
      <c r="B355" s="132">
        <v>313</v>
      </c>
      <c r="C355" s="13" t="s">
        <v>60</v>
      </c>
      <c r="D355" s="62">
        <v>13000</v>
      </c>
      <c r="E355" s="62"/>
      <c r="F355" s="62"/>
    </row>
    <row r="356" spans="1:6">
      <c r="A356" s="76"/>
      <c r="B356" s="132"/>
      <c r="C356" s="13"/>
      <c r="D356" s="62"/>
      <c r="E356" s="62"/>
      <c r="F356" s="62"/>
    </row>
    <row r="357" spans="1:6">
      <c r="A357" s="74"/>
      <c r="B357" s="133">
        <v>32</v>
      </c>
      <c r="C357" s="7" t="s">
        <v>30</v>
      </c>
      <c r="D357" s="65">
        <v>10000</v>
      </c>
      <c r="E357" s="65">
        <v>0</v>
      </c>
      <c r="F357" s="65">
        <v>0</v>
      </c>
    </row>
    <row r="358" spans="1:6" ht="15" customHeight="1">
      <c r="A358" s="76">
        <v>94</v>
      </c>
      <c r="B358" s="132">
        <v>321</v>
      </c>
      <c r="C358" s="13" t="s">
        <v>31</v>
      </c>
      <c r="D358" s="62">
        <v>10000</v>
      </c>
      <c r="E358" s="62"/>
      <c r="F358" s="62"/>
    </row>
    <row r="359" spans="1:6" ht="16.5" customHeight="1">
      <c r="A359" s="76"/>
      <c r="B359" s="132"/>
      <c r="C359" s="13"/>
      <c r="D359" s="62"/>
      <c r="E359" s="62"/>
      <c r="F359" s="62"/>
    </row>
    <row r="360" spans="1:6" ht="36" customHeight="1">
      <c r="A360" s="589" t="s">
        <v>109</v>
      </c>
      <c r="B360" s="611">
        <v>1007</v>
      </c>
      <c r="C360" s="591" t="s">
        <v>279</v>
      </c>
      <c r="D360" s="592">
        <f>D362+D372+D392</f>
        <v>6705000</v>
      </c>
      <c r="E360" s="592">
        <f>E362+E372+E392</f>
        <v>6755000</v>
      </c>
      <c r="F360" s="592">
        <f>F362+F372+F392</f>
        <v>6755000</v>
      </c>
    </row>
    <row r="361" spans="1:6" ht="12" customHeight="1">
      <c r="A361" s="234"/>
      <c r="B361" s="612"/>
      <c r="C361" s="234"/>
      <c r="D361" s="222"/>
      <c r="E361" s="63"/>
      <c r="F361" s="222"/>
    </row>
    <row r="362" spans="1:6" ht="20.25" customHeight="1">
      <c r="A362" s="254" t="s">
        <v>25</v>
      </c>
      <c r="B362" s="309" t="s">
        <v>198</v>
      </c>
      <c r="C362" s="310" t="s">
        <v>110</v>
      </c>
      <c r="D362" s="311">
        <f>D365+D369</f>
        <v>750000</v>
      </c>
      <c r="E362" s="311">
        <f>E365+E369</f>
        <v>750000</v>
      </c>
      <c r="F362" s="311">
        <f>F365+F369</f>
        <v>750000</v>
      </c>
    </row>
    <row r="363" spans="1:6" ht="27" customHeight="1">
      <c r="A363" s="683" t="s">
        <v>564</v>
      </c>
      <c r="B363" s="704" t="s">
        <v>600</v>
      </c>
      <c r="C363" s="677" t="s">
        <v>571</v>
      </c>
      <c r="D363" s="678"/>
      <c r="E363" s="678"/>
      <c r="F363" s="678"/>
    </row>
    <row r="364" spans="1:6" ht="15" customHeight="1">
      <c r="A364" s="251"/>
      <c r="B364" s="612"/>
      <c r="C364" s="234"/>
      <c r="D364" s="222"/>
      <c r="E364" s="63"/>
      <c r="F364" s="222"/>
    </row>
    <row r="365" spans="1:6" ht="17.25" customHeight="1">
      <c r="A365" s="76"/>
      <c r="B365" s="128">
        <v>38</v>
      </c>
      <c r="C365" s="18" t="s">
        <v>66</v>
      </c>
      <c r="D365" s="160">
        <f>D366+D367</f>
        <v>600000</v>
      </c>
      <c r="E365" s="10">
        <v>550000</v>
      </c>
      <c r="F365" s="160">
        <v>550000</v>
      </c>
    </row>
    <row r="366" spans="1:6" ht="14.25" customHeight="1">
      <c r="A366" s="76">
        <v>95</v>
      </c>
      <c r="B366" s="132">
        <v>381</v>
      </c>
      <c r="C366" s="12" t="s">
        <v>111</v>
      </c>
      <c r="D366" s="62">
        <v>400000</v>
      </c>
      <c r="E366" s="62"/>
      <c r="F366" s="62"/>
    </row>
    <row r="367" spans="1:6" ht="27.75" customHeight="1">
      <c r="A367" s="76">
        <v>96</v>
      </c>
      <c r="B367" s="132">
        <v>381</v>
      </c>
      <c r="C367" s="12" t="s">
        <v>310</v>
      </c>
      <c r="D367" s="62">
        <v>200000</v>
      </c>
      <c r="E367" s="62"/>
      <c r="F367" s="62"/>
    </row>
    <row r="368" spans="1:6" ht="15.75" customHeight="1">
      <c r="A368" s="76"/>
      <c r="B368" s="132"/>
      <c r="C368" s="12"/>
      <c r="D368" s="62"/>
      <c r="E368" s="62"/>
      <c r="F368" s="62"/>
    </row>
    <row r="369" spans="1:6" ht="15.75" customHeight="1">
      <c r="A369" s="74"/>
      <c r="B369" s="133">
        <v>38</v>
      </c>
      <c r="C369" s="134" t="s">
        <v>66</v>
      </c>
      <c r="D369" s="65">
        <v>150000</v>
      </c>
      <c r="E369" s="65">
        <v>200000</v>
      </c>
      <c r="F369" s="65">
        <v>200000</v>
      </c>
    </row>
    <row r="370" spans="1:6" ht="15.75" customHeight="1">
      <c r="A370" s="76">
        <v>97</v>
      </c>
      <c r="B370" s="132">
        <v>382</v>
      </c>
      <c r="C370" s="12" t="s">
        <v>42</v>
      </c>
      <c r="D370" s="62">
        <v>150000</v>
      </c>
      <c r="E370" s="62"/>
      <c r="F370" s="62"/>
    </row>
    <row r="371" spans="1:6" ht="15.75" customHeight="1">
      <c r="A371" s="131"/>
      <c r="B371" s="132"/>
      <c r="C371" s="12"/>
      <c r="D371" s="62"/>
      <c r="E371" s="62"/>
      <c r="F371" s="62"/>
    </row>
    <row r="372" spans="1:6" ht="29.25" customHeight="1">
      <c r="A372" s="202" t="s">
        <v>25</v>
      </c>
      <c r="B372" s="203" t="s">
        <v>112</v>
      </c>
      <c r="C372" s="173" t="s">
        <v>216</v>
      </c>
      <c r="D372" s="207">
        <f>D375+D380+D386+D389</f>
        <v>5315000</v>
      </c>
      <c r="E372" s="176">
        <f>E375+E380+E386+E389</f>
        <v>5545000</v>
      </c>
      <c r="F372" s="176">
        <f>F375+F380+F386+F389</f>
        <v>5545000</v>
      </c>
    </row>
    <row r="373" spans="1:6" ht="27" customHeight="1">
      <c r="A373" s="683" t="s">
        <v>564</v>
      </c>
      <c r="B373" s="704" t="s">
        <v>600</v>
      </c>
      <c r="C373" s="677" t="s">
        <v>571</v>
      </c>
      <c r="D373" s="678"/>
      <c r="E373" s="678"/>
      <c r="F373" s="678"/>
    </row>
    <row r="374" spans="1:6" ht="15.75" customHeight="1">
      <c r="A374" s="572"/>
      <c r="B374" s="194"/>
      <c r="C374" s="195"/>
      <c r="D374" s="160"/>
      <c r="E374" s="196"/>
      <c r="F374" s="196"/>
    </row>
    <row r="375" spans="1:6" ht="21.75" customHeight="1">
      <c r="A375" s="76"/>
      <c r="B375" s="133">
        <v>31</v>
      </c>
      <c r="C375" s="134" t="s">
        <v>26</v>
      </c>
      <c r="D375" s="10">
        <f>D376+D377+D378</f>
        <v>4150000</v>
      </c>
      <c r="E375" s="65">
        <v>4380000</v>
      </c>
      <c r="F375" s="65">
        <v>4380000</v>
      </c>
    </row>
    <row r="376" spans="1:6" ht="15" customHeight="1">
      <c r="A376" s="76">
        <v>98</v>
      </c>
      <c r="B376" s="132">
        <v>311</v>
      </c>
      <c r="C376" s="12" t="s">
        <v>27</v>
      </c>
      <c r="D376" s="159">
        <v>3200000</v>
      </c>
      <c r="E376" s="62"/>
      <c r="F376" s="62"/>
    </row>
    <row r="377" spans="1:6" ht="14.4" customHeight="1">
      <c r="A377" s="76">
        <v>99</v>
      </c>
      <c r="B377" s="132">
        <v>312</v>
      </c>
      <c r="C377" s="12" t="s">
        <v>28</v>
      </c>
      <c r="D377" s="159">
        <v>200000</v>
      </c>
      <c r="E377" s="62"/>
      <c r="F377" s="62"/>
    </row>
    <row r="378" spans="1:6" ht="14.4" customHeight="1">
      <c r="A378" s="76">
        <v>100</v>
      </c>
      <c r="B378" s="132">
        <v>313</v>
      </c>
      <c r="C378" s="12" t="s">
        <v>60</v>
      </c>
      <c r="D378" s="159">
        <v>750000</v>
      </c>
      <c r="E378" s="62"/>
      <c r="F378" s="62"/>
    </row>
    <row r="379" spans="1:6" ht="14.4" customHeight="1">
      <c r="A379" s="76"/>
      <c r="B379" s="132"/>
      <c r="C379" s="12"/>
      <c r="D379" s="159"/>
      <c r="E379" s="62"/>
      <c r="F379" s="62"/>
    </row>
    <row r="380" spans="1:6" ht="15.75" customHeight="1">
      <c r="A380" s="76"/>
      <c r="B380" s="133">
        <v>32</v>
      </c>
      <c r="C380" s="134" t="s">
        <v>30</v>
      </c>
      <c r="D380" s="10">
        <f>D381+D382+D383+D384</f>
        <v>830000</v>
      </c>
      <c r="E380" s="65">
        <v>830000</v>
      </c>
      <c r="F380" s="65">
        <v>830000</v>
      </c>
    </row>
    <row r="381" spans="1:6" ht="16.95" customHeight="1">
      <c r="A381" s="49">
        <v>101</v>
      </c>
      <c r="B381" s="177">
        <v>321</v>
      </c>
      <c r="C381" s="13" t="s">
        <v>345</v>
      </c>
      <c r="D381" s="159">
        <v>50000</v>
      </c>
      <c r="E381" s="159"/>
      <c r="F381" s="159"/>
    </row>
    <row r="382" spans="1:6" ht="15.6" customHeight="1">
      <c r="A382" s="76">
        <v>102</v>
      </c>
      <c r="B382" s="132">
        <v>322</v>
      </c>
      <c r="C382" s="12" t="s">
        <v>32</v>
      </c>
      <c r="D382" s="159">
        <v>320000</v>
      </c>
      <c r="E382" s="62"/>
      <c r="F382" s="62"/>
    </row>
    <row r="383" spans="1:6" ht="15" customHeight="1">
      <c r="A383" s="76">
        <v>103</v>
      </c>
      <c r="B383" s="132">
        <v>323</v>
      </c>
      <c r="C383" s="12" t="s">
        <v>33</v>
      </c>
      <c r="D383" s="159">
        <v>320000</v>
      </c>
      <c r="E383" s="62"/>
      <c r="F383" s="62"/>
    </row>
    <row r="384" spans="1:6" ht="16.2" customHeight="1">
      <c r="A384" s="76">
        <v>104</v>
      </c>
      <c r="B384" s="132">
        <v>329</v>
      </c>
      <c r="C384" s="12" t="s">
        <v>34</v>
      </c>
      <c r="D384" s="159">
        <v>140000</v>
      </c>
      <c r="E384" s="62"/>
      <c r="F384" s="62"/>
    </row>
    <row r="385" spans="1:6" ht="14.4" customHeight="1">
      <c r="A385" s="76"/>
      <c r="B385" s="132"/>
      <c r="C385" s="12"/>
      <c r="D385" s="159"/>
      <c r="E385" s="62"/>
      <c r="F385" s="62"/>
    </row>
    <row r="386" spans="1:6" ht="14.25" customHeight="1">
      <c r="A386" s="74"/>
      <c r="B386" s="133">
        <v>34</v>
      </c>
      <c r="C386" s="134" t="s">
        <v>36</v>
      </c>
      <c r="D386" s="10">
        <f>D387</f>
        <v>5000</v>
      </c>
      <c r="E386" s="65">
        <v>5000</v>
      </c>
      <c r="F386" s="65">
        <v>5000</v>
      </c>
    </row>
    <row r="387" spans="1:6">
      <c r="A387" s="76">
        <v>105</v>
      </c>
      <c r="B387" s="132">
        <v>343</v>
      </c>
      <c r="C387" s="12" t="s">
        <v>37</v>
      </c>
      <c r="D387" s="159">
        <v>5000</v>
      </c>
      <c r="E387" s="62"/>
      <c r="F387" s="62"/>
    </row>
    <row r="388" spans="1:6">
      <c r="A388" s="76"/>
      <c r="B388" s="132"/>
      <c r="C388" s="12"/>
      <c r="D388" s="159"/>
      <c r="E388" s="62"/>
      <c r="F388" s="62"/>
    </row>
    <row r="389" spans="1:6" ht="28.2" customHeight="1">
      <c r="A389" s="74"/>
      <c r="B389" s="133">
        <v>42</v>
      </c>
      <c r="C389" s="134" t="s">
        <v>90</v>
      </c>
      <c r="D389" s="10">
        <f>D390</f>
        <v>330000</v>
      </c>
      <c r="E389" s="65">
        <v>330000</v>
      </c>
      <c r="F389" s="65">
        <v>330000</v>
      </c>
    </row>
    <row r="390" spans="1:6">
      <c r="A390" s="76">
        <v>106</v>
      </c>
      <c r="B390" s="132">
        <v>422</v>
      </c>
      <c r="C390" s="12" t="s">
        <v>46</v>
      </c>
      <c r="D390" s="159">
        <v>330000</v>
      </c>
      <c r="E390" s="62"/>
      <c r="F390" s="62"/>
    </row>
    <row r="391" spans="1:6">
      <c r="A391" s="631"/>
      <c r="B391" s="612"/>
      <c r="C391" s="234"/>
      <c r="D391" s="63"/>
      <c r="E391" s="63"/>
      <c r="F391" s="63"/>
    </row>
    <row r="392" spans="1:6" ht="26.4" customHeight="1">
      <c r="A392" s="359" t="s">
        <v>25</v>
      </c>
      <c r="B392" s="255" t="s">
        <v>251</v>
      </c>
      <c r="C392" s="256" t="s">
        <v>299</v>
      </c>
      <c r="D392" s="257">
        <f>D395+D400</f>
        <v>640000</v>
      </c>
      <c r="E392" s="257">
        <f>E395+E400</f>
        <v>460000</v>
      </c>
      <c r="F392" s="257">
        <f>F395+F400</f>
        <v>460000</v>
      </c>
    </row>
    <row r="393" spans="1:6" ht="27" customHeight="1">
      <c r="A393" s="683" t="s">
        <v>564</v>
      </c>
      <c r="B393" s="704" t="s">
        <v>600</v>
      </c>
      <c r="C393" s="677" t="s">
        <v>571</v>
      </c>
      <c r="D393" s="678"/>
      <c r="E393" s="678"/>
      <c r="F393" s="678"/>
    </row>
    <row r="394" spans="1:6">
      <c r="A394" s="193"/>
      <c r="B394" s="194"/>
      <c r="C394" s="195"/>
      <c r="D394" s="196"/>
      <c r="E394" s="196"/>
      <c r="F394" s="196"/>
    </row>
    <row r="395" spans="1:6" s="141" customFormat="1">
      <c r="A395" s="572"/>
      <c r="B395" s="194">
        <v>32</v>
      </c>
      <c r="C395" s="195" t="s">
        <v>30</v>
      </c>
      <c r="D395" s="196">
        <f>D396+D397+D398</f>
        <v>540000</v>
      </c>
      <c r="E395" s="196">
        <v>360000</v>
      </c>
      <c r="F395" s="196">
        <v>360000</v>
      </c>
    </row>
    <row r="396" spans="1:6" ht="15.6" customHeight="1">
      <c r="A396" s="573">
        <v>107</v>
      </c>
      <c r="B396" s="197">
        <v>322</v>
      </c>
      <c r="C396" s="168" t="s">
        <v>32</v>
      </c>
      <c r="D396" s="198">
        <v>200000</v>
      </c>
      <c r="E396" s="198"/>
      <c r="F396" s="198"/>
    </row>
    <row r="397" spans="1:6" s="141" customFormat="1">
      <c r="A397" s="573">
        <v>108</v>
      </c>
      <c r="B397" s="197">
        <v>323</v>
      </c>
      <c r="C397" s="168" t="s">
        <v>33</v>
      </c>
      <c r="D397" s="198">
        <v>180000</v>
      </c>
      <c r="E397" s="198"/>
      <c r="F397" s="198"/>
    </row>
    <row r="398" spans="1:6" ht="15" customHeight="1">
      <c r="A398" s="573">
        <v>109</v>
      </c>
      <c r="B398" s="197">
        <v>329</v>
      </c>
      <c r="C398" s="168" t="s">
        <v>34</v>
      </c>
      <c r="D398" s="198">
        <v>160000</v>
      </c>
      <c r="E398" s="198"/>
      <c r="F398" s="198"/>
    </row>
    <row r="399" spans="1:6">
      <c r="A399" s="251"/>
      <c r="B399" s="612"/>
      <c r="C399" s="234"/>
      <c r="D399" s="63"/>
      <c r="E399" s="63"/>
      <c r="F399" s="63"/>
    </row>
    <row r="400" spans="1:6">
      <c r="A400" s="76"/>
      <c r="B400" s="133">
        <v>38</v>
      </c>
      <c r="C400" s="134" t="s">
        <v>66</v>
      </c>
      <c r="D400" s="65">
        <v>100000</v>
      </c>
      <c r="E400" s="65">
        <v>100000</v>
      </c>
      <c r="F400" s="65">
        <v>100000</v>
      </c>
    </row>
    <row r="401" spans="1:6">
      <c r="A401" s="76">
        <v>110</v>
      </c>
      <c r="B401" s="132">
        <v>381</v>
      </c>
      <c r="C401" s="12" t="s">
        <v>41</v>
      </c>
      <c r="D401" s="62">
        <v>100000</v>
      </c>
      <c r="E401" s="62"/>
      <c r="F401" s="62"/>
    </row>
    <row r="402" spans="1:6" ht="14.25" customHeight="1">
      <c r="A402" s="131"/>
      <c r="B402" s="132"/>
      <c r="C402" s="12"/>
      <c r="D402" s="62"/>
      <c r="E402" s="62"/>
      <c r="F402" s="62"/>
    </row>
    <row r="403" spans="1:6" ht="31.2">
      <c r="A403" s="589" t="s">
        <v>23</v>
      </c>
      <c r="B403" s="611">
        <v>1008</v>
      </c>
      <c r="C403" s="591" t="s">
        <v>217</v>
      </c>
      <c r="D403" s="592">
        <f>D405+D410+D416+D421+D428+D434+D440</f>
        <v>1635000</v>
      </c>
      <c r="E403" s="592">
        <f>E405+E410+E416+E421+E428+E434+E440</f>
        <v>1135000</v>
      </c>
      <c r="F403" s="592">
        <f>F405+F410+F416+F421+F428+F434+F440</f>
        <v>1135000</v>
      </c>
    </row>
    <row r="404" spans="1:6" ht="15.6">
      <c r="A404" s="617"/>
      <c r="B404" s="618"/>
      <c r="C404" s="619"/>
      <c r="D404" s="620"/>
      <c r="E404" s="160"/>
      <c r="F404" s="620"/>
    </row>
    <row r="405" spans="1:6" ht="25.2" customHeight="1">
      <c r="A405" s="173" t="s">
        <v>25</v>
      </c>
      <c r="B405" s="151" t="s">
        <v>113</v>
      </c>
      <c r="C405" s="190" t="s">
        <v>218</v>
      </c>
      <c r="D405" s="207">
        <f>D407</f>
        <v>235000</v>
      </c>
      <c r="E405" s="207">
        <v>235000</v>
      </c>
      <c r="F405" s="207">
        <v>235000</v>
      </c>
    </row>
    <row r="406" spans="1:6" ht="27">
      <c r="A406" s="685" t="s">
        <v>564</v>
      </c>
      <c r="B406" s="704" t="s">
        <v>601</v>
      </c>
      <c r="C406" s="677" t="s">
        <v>634</v>
      </c>
      <c r="D406" s="678"/>
      <c r="E406" s="678"/>
      <c r="F406" s="678"/>
    </row>
    <row r="407" spans="1:6">
      <c r="A407" s="74"/>
      <c r="B407" s="133">
        <v>38</v>
      </c>
      <c r="C407" s="7" t="s">
        <v>66</v>
      </c>
      <c r="D407" s="65">
        <f>D408</f>
        <v>235000</v>
      </c>
      <c r="E407" s="65">
        <v>235000</v>
      </c>
      <c r="F407" s="65">
        <v>235000</v>
      </c>
    </row>
    <row r="408" spans="1:6">
      <c r="A408" s="76">
        <v>111</v>
      </c>
      <c r="B408" s="132">
        <v>381</v>
      </c>
      <c r="C408" s="12" t="s">
        <v>41</v>
      </c>
      <c r="D408" s="62">
        <v>235000</v>
      </c>
      <c r="E408" s="62"/>
      <c r="F408" s="62"/>
    </row>
    <row r="409" spans="1:6">
      <c r="A409" s="179"/>
      <c r="B409" s="132"/>
      <c r="C409" s="12"/>
      <c r="D409" s="77"/>
      <c r="E409" s="62"/>
      <c r="F409" s="77"/>
    </row>
    <row r="410" spans="1:6" ht="25.8" customHeight="1">
      <c r="A410" s="172" t="s">
        <v>25</v>
      </c>
      <c r="B410" s="151" t="s">
        <v>219</v>
      </c>
      <c r="C410" s="190" t="s">
        <v>220</v>
      </c>
      <c r="D410" s="207">
        <f>D413</f>
        <v>130000</v>
      </c>
      <c r="E410" s="176">
        <v>130000</v>
      </c>
      <c r="F410" s="207">
        <v>130000</v>
      </c>
    </row>
    <row r="411" spans="1:6" ht="27">
      <c r="A411" s="685" t="s">
        <v>564</v>
      </c>
      <c r="B411" s="704" t="s">
        <v>601</v>
      </c>
      <c r="C411" s="677" t="s">
        <v>634</v>
      </c>
      <c r="D411" s="678"/>
      <c r="E411" s="678"/>
      <c r="F411" s="678"/>
    </row>
    <row r="412" spans="1:6">
      <c r="A412" s="129"/>
      <c r="B412" s="126"/>
      <c r="C412" s="17"/>
      <c r="D412" s="178"/>
      <c r="E412" s="62"/>
      <c r="F412" s="178"/>
    </row>
    <row r="413" spans="1:6">
      <c r="A413" s="147"/>
      <c r="B413" s="147">
        <v>38</v>
      </c>
      <c r="C413" s="148" t="s">
        <v>66</v>
      </c>
      <c r="D413" s="217">
        <f>D414</f>
        <v>130000</v>
      </c>
      <c r="E413" s="217">
        <v>130000</v>
      </c>
      <c r="F413" s="217">
        <v>130000</v>
      </c>
    </row>
    <row r="414" spans="1:6">
      <c r="A414" s="149">
        <v>112</v>
      </c>
      <c r="B414" s="149">
        <v>381</v>
      </c>
      <c r="C414" s="150" t="s">
        <v>41</v>
      </c>
      <c r="D414" s="218">
        <v>130000</v>
      </c>
      <c r="E414" s="218"/>
      <c r="F414" s="218"/>
    </row>
    <row r="415" spans="1:6">
      <c r="A415" s="199"/>
      <c r="B415" s="150"/>
      <c r="C415" s="150"/>
      <c r="D415" s="150"/>
      <c r="E415" s="218"/>
      <c r="F415" s="150"/>
    </row>
    <row r="416" spans="1:6" ht="25.8" customHeight="1">
      <c r="A416" s="236" t="s">
        <v>25</v>
      </c>
      <c r="B416" s="136" t="s">
        <v>221</v>
      </c>
      <c r="C416" s="136" t="s">
        <v>222</v>
      </c>
      <c r="D416" s="219">
        <f>D418</f>
        <v>400000</v>
      </c>
      <c r="E416" s="219">
        <v>400000</v>
      </c>
      <c r="F416" s="219">
        <v>400000</v>
      </c>
    </row>
    <row r="417" spans="1:6" ht="27">
      <c r="A417" s="698" t="s">
        <v>572</v>
      </c>
      <c r="B417" s="710" t="s">
        <v>602</v>
      </c>
      <c r="C417" s="701" t="s">
        <v>573</v>
      </c>
      <c r="D417" s="702"/>
      <c r="E417" s="702"/>
      <c r="F417" s="702"/>
    </row>
    <row r="418" spans="1:6">
      <c r="A418" s="147"/>
      <c r="B418" s="147">
        <v>38</v>
      </c>
      <c r="C418" s="148" t="s">
        <v>66</v>
      </c>
      <c r="D418" s="217">
        <f>D419</f>
        <v>400000</v>
      </c>
      <c r="E418" s="217">
        <v>400000</v>
      </c>
      <c r="F418" s="217">
        <v>400000</v>
      </c>
    </row>
    <row r="419" spans="1:6">
      <c r="A419" s="149">
        <v>113</v>
      </c>
      <c r="B419" s="149">
        <v>381</v>
      </c>
      <c r="C419" s="150" t="s">
        <v>41</v>
      </c>
      <c r="D419" s="218">
        <v>400000</v>
      </c>
      <c r="E419" s="218"/>
      <c r="F419" s="218"/>
    </row>
    <row r="420" spans="1:6">
      <c r="A420" s="199"/>
      <c r="B420" s="150"/>
      <c r="C420" s="150"/>
      <c r="D420" s="150"/>
      <c r="E420" s="218"/>
      <c r="F420" s="150"/>
    </row>
    <row r="421" spans="1:6" ht="25.2" customHeight="1">
      <c r="A421" s="236" t="s">
        <v>25</v>
      </c>
      <c r="B421" s="136" t="s">
        <v>223</v>
      </c>
      <c r="C421" s="136" t="s">
        <v>224</v>
      </c>
      <c r="D421" s="219">
        <f>D424</f>
        <v>300000</v>
      </c>
      <c r="E421" s="219">
        <v>300000</v>
      </c>
      <c r="F421" s="219">
        <v>300000</v>
      </c>
    </row>
    <row r="422" spans="1:6" ht="27">
      <c r="A422" s="685" t="s">
        <v>564</v>
      </c>
      <c r="B422" s="704" t="s">
        <v>601</v>
      </c>
      <c r="C422" s="677" t="s">
        <v>634</v>
      </c>
      <c r="D422" s="678"/>
      <c r="E422" s="678"/>
      <c r="F422" s="678"/>
    </row>
    <row r="423" spans="1:6">
      <c r="A423" s="199"/>
      <c r="B423" s="150"/>
      <c r="C423" s="150"/>
      <c r="D423" s="218"/>
      <c r="E423" s="218"/>
      <c r="F423" s="218"/>
    </row>
    <row r="424" spans="1:6">
      <c r="A424" s="235"/>
      <c r="B424" s="147">
        <v>38</v>
      </c>
      <c r="C424" s="148" t="s">
        <v>66</v>
      </c>
      <c r="D424" s="217">
        <f>D425+D426</f>
        <v>300000</v>
      </c>
      <c r="E424" s="217">
        <v>300000</v>
      </c>
      <c r="F424" s="217">
        <v>300000</v>
      </c>
    </row>
    <row r="425" spans="1:6">
      <c r="A425" s="149">
        <v>114</v>
      </c>
      <c r="B425" s="149">
        <v>381</v>
      </c>
      <c r="C425" s="150" t="s">
        <v>41</v>
      </c>
      <c r="D425" s="218">
        <v>100000</v>
      </c>
      <c r="E425" s="218"/>
      <c r="F425" s="218"/>
    </row>
    <row r="426" spans="1:6">
      <c r="A426" s="149">
        <v>115</v>
      </c>
      <c r="B426" s="149">
        <v>382</v>
      </c>
      <c r="C426" s="150" t="s">
        <v>42</v>
      </c>
      <c r="D426" s="464">
        <v>200000</v>
      </c>
      <c r="E426" s="218"/>
      <c r="F426" s="218"/>
    </row>
    <row r="427" spans="1:6">
      <c r="A427" s="199"/>
      <c r="B427" s="149"/>
      <c r="C427" s="150"/>
      <c r="D427" s="150"/>
      <c r="E427" s="218"/>
      <c r="F427" s="150"/>
    </row>
    <row r="428" spans="1:6" ht="25.8" customHeight="1">
      <c r="A428" s="236" t="s">
        <v>25</v>
      </c>
      <c r="B428" s="201" t="s">
        <v>225</v>
      </c>
      <c r="C428" s="136" t="s">
        <v>226</v>
      </c>
      <c r="D428" s="219">
        <f>D431</f>
        <v>20000</v>
      </c>
      <c r="E428" s="219">
        <v>20000</v>
      </c>
      <c r="F428" s="219">
        <v>20000</v>
      </c>
    </row>
    <row r="429" spans="1:6" ht="27">
      <c r="A429" s="685" t="s">
        <v>564</v>
      </c>
      <c r="B429" s="704" t="s">
        <v>601</v>
      </c>
      <c r="C429" s="677" t="s">
        <v>634</v>
      </c>
      <c r="D429" s="678"/>
      <c r="E429" s="678"/>
      <c r="F429" s="678"/>
    </row>
    <row r="430" spans="1:6">
      <c r="A430" s="199"/>
      <c r="B430" s="149"/>
      <c r="C430" s="150"/>
      <c r="D430" s="218"/>
      <c r="E430" s="218"/>
      <c r="F430" s="218"/>
    </row>
    <row r="431" spans="1:6">
      <c r="A431" s="235"/>
      <c r="B431" s="147">
        <v>38</v>
      </c>
      <c r="C431" s="148" t="s">
        <v>66</v>
      </c>
      <c r="D431" s="217">
        <f>D432</f>
        <v>20000</v>
      </c>
      <c r="E431" s="217">
        <v>20000</v>
      </c>
      <c r="F431" s="217">
        <v>20000</v>
      </c>
    </row>
    <row r="432" spans="1:6">
      <c r="A432" s="149">
        <v>116</v>
      </c>
      <c r="B432" s="149">
        <v>381</v>
      </c>
      <c r="C432" s="150" t="s">
        <v>41</v>
      </c>
      <c r="D432" s="218">
        <v>20000</v>
      </c>
      <c r="E432" s="218"/>
      <c r="F432" s="218"/>
    </row>
    <row r="433" spans="1:6">
      <c r="A433" s="199"/>
      <c r="B433" s="149"/>
      <c r="C433" s="150"/>
      <c r="D433" s="218"/>
      <c r="E433" s="218"/>
      <c r="F433" s="218"/>
    </row>
    <row r="434" spans="1:6" ht="25.8" customHeight="1">
      <c r="A434" s="236" t="s">
        <v>25</v>
      </c>
      <c r="B434" s="201" t="s">
        <v>260</v>
      </c>
      <c r="C434" s="136" t="s">
        <v>256</v>
      </c>
      <c r="D434" s="219">
        <v>50000</v>
      </c>
      <c r="E434" s="219">
        <v>50000</v>
      </c>
      <c r="F434" s="219">
        <v>50000</v>
      </c>
    </row>
    <row r="435" spans="1:6" ht="27">
      <c r="A435" s="685" t="s">
        <v>564</v>
      </c>
      <c r="B435" s="704" t="s">
        <v>601</v>
      </c>
      <c r="C435" s="677" t="s">
        <v>634</v>
      </c>
      <c r="D435" s="678"/>
      <c r="E435" s="678"/>
      <c r="F435" s="678"/>
    </row>
    <row r="436" spans="1:6">
      <c r="A436" s="199"/>
      <c r="B436" s="149"/>
      <c r="C436" s="150"/>
      <c r="D436" s="218"/>
      <c r="E436" s="218"/>
      <c r="F436" s="218"/>
    </row>
    <row r="437" spans="1:6">
      <c r="A437" s="235"/>
      <c r="B437" s="147">
        <v>38</v>
      </c>
      <c r="C437" s="148" t="s">
        <v>66</v>
      </c>
      <c r="D437" s="217">
        <v>50000</v>
      </c>
      <c r="E437" s="217">
        <v>50000</v>
      </c>
      <c r="F437" s="217">
        <v>50000</v>
      </c>
    </row>
    <row r="438" spans="1:6">
      <c r="A438" s="149">
        <v>117</v>
      </c>
      <c r="B438" s="149">
        <v>381</v>
      </c>
      <c r="C438" s="150" t="s">
        <v>41</v>
      </c>
      <c r="D438" s="218">
        <v>50000</v>
      </c>
      <c r="E438" s="218"/>
      <c r="F438" s="218"/>
    </row>
    <row r="439" spans="1:6">
      <c r="A439" s="199"/>
      <c r="B439" s="149"/>
      <c r="C439" s="150"/>
      <c r="D439" s="218"/>
      <c r="E439" s="218"/>
      <c r="F439" s="218"/>
    </row>
    <row r="440" spans="1:6" ht="28.8" customHeight="1">
      <c r="A440" s="396" t="s">
        <v>25</v>
      </c>
      <c r="B440" s="259" t="s">
        <v>473</v>
      </c>
      <c r="C440" s="256" t="s">
        <v>398</v>
      </c>
      <c r="D440" s="398">
        <f>D442</f>
        <v>500000</v>
      </c>
      <c r="E440" s="398">
        <f>E442</f>
        <v>0</v>
      </c>
      <c r="F440" s="398">
        <f>F442</f>
        <v>0</v>
      </c>
    </row>
    <row r="441" spans="1:6" ht="30.75" customHeight="1">
      <c r="A441" s="698" t="s">
        <v>572</v>
      </c>
      <c r="B441" s="710" t="s">
        <v>603</v>
      </c>
      <c r="C441" s="701" t="s">
        <v>574</v>
      </c>
      <c r="D441" s="702"/>
      <c r="E441" s="702"/>
      <c r="F441" s="702"/>
    </row>
    <row r="442" spans="1:6">
      <c r="A442" s="235"/>
      <c r="B442" s="147">
        <v>38</v>
      </c>
      <c r="C442" s="148" t="s">
        <v>66</v>
      </c>
      <c r="D442" s="217">
        <f>D443</f>
        <v>500000</v>
      </c>
      <c r="E442" s="217">
        <v>0</v>
      </c>
      <c r="F442" s="217">
        <v>0</v>
      </c>
    </row>
    <row r="443" spans="1:6">
      <c r="A443" s="149">
        <v>118</v>
      </c>
      <c r="B443" s="149">
        <v>381</v>
      </c>
      <c r="C443" s="150" t="s">
        <v>41</v>
      </c>
      <c r="D443" s="218">
        <v>500000</v>
      </c>
      <c r="E443" s="218"/>
      <c r="F443" s="218"/>
    </row>
    <row r="444" spans="1:6" ht="17.25" customHeight="1">
      <c r="A444" s="222"/>
      <c r="B444" s="222"/>
      <c r="C444" s="222"/>
      <c r="D444" s="222"/>
      <c r="E444" s="222"/>
      <c r="F444" s="222"/>
    </row>
    <row r="445" spans="1:6" ht="36" customHeight="1">
      <c r="A445" s="589" t="s">
        <v>23</v>
      </c>
      <c r="B445" s="611">
        <v>1009</v>
      </c>
      <c r="C445" s="591" t="s">
        <v>675</v>
      </c>
      <c r="D445" s="592">
        <f>D447+D453+D459+D465</f>
        <v>2600000</v>
      </c>
      <c r="E445" s="592">
        <f>E447+E453+E459+E465</f>
        <v>2600000</v>
      </c>
      <c r="F445" s="592">
        <f>F447+F453+F459+F465</f>
        <v>2600000</v>
      </c>
    </row>
    <row r="446" spans="1:6">
      <c r="A446" s="222"/>
      <c r="B446" s="222"/>
      <c r="C446" s="222"/>
      <c r="D446" s="222"/>
      <c r="E446" s="222"/>
      <c r="F446" s="222"/>
    </row>
    <row r="447" spans="1:6" ht="31.2" customHeight="1">
      <c r="A447" s="397" t="s">
        <v>25</v>
      </c>
      <c r="B447" s="397" t="s">
        <v>117</v>
      </c>
      <c r="C447" s="256" t="s">
        <v>713</v>
      </c>
      <c r="D447" s="398">
        <f>D450</f>
        <v>500000</v>
      </c>
      <c r="E447" s="398">
        <v>500000</v>
      </c>
      <c r="F447" s="398">
        <v>500000</v>
      </c>
    </row>
    <row r="448" spans="1:6" ht="27">
      <c r="A448" s="685" t="s">
        <v>572</v>
      </c>
      <c r="B448" s="710" t="s">
        <v>604</v>
      </c>
      <c r="C448" s="685" t="s">
        <v>575</v>
      </c>
      <c r="D448" s="702"/>
      <c r="E448" s="702"/>
      <c r="F448" s="702"/>
    </row>
    <row r="449" spans="1:6">
      <c r="A449" s="222"/>
      <c r="B449" s="222"/>
      <c r="C449" s="222"/>
      <c r="D449" s="521"/>
      <c r="E449" s="521"/>
      <c r="F449" s="521"/>
    </row>
    <row r="450" spans="1:6">
      <c r="A450" s="148"/>
      <c r="B450" s="147">
        <v>38</v>
      </c>
      <c r="C450" s="148" t="s">
        <v>40</v>
      </c>
      <c r="D450" s="217">
        <f>D451</f>
        <v>500000</v>
      </c>
      <c r="E450" s="217">
        <v>500000</v>
      </c>
      <c r="F450" s="217">
        <v>500000</v>
      </c>
    </row>
    <row r="451" spans="1:6">
      <c r="A451" s="149">
        <v>119</v>
      </c>
      <c r="B451" s="245">
        <v>382</v>
      </c>
      <c r="C451" s="12" t="s">
        <v>42</v>
      </c>
      <c r="D451" s="218">
        <v>500000</v>
      </c>
      <c r="E451" s="218"/>
      <c r="F451" s="218"/>
    </row>
    <row r="452" spans="1:6">
      <c r="A452" s="150"/>
      <c r="B452" s="150"/>
      <c r="C452" s="150"/>
      <c r="D452" s="218"/>
      <c r="E452" s="218"/>
      <c r="F452" s="218"/>
    </row>
    <row r="453" spans="1:6" ht="31.2" customHeight="1">
      <c r="A453" s="397" t="s">
        <v>25</v>
      </c>
      <c r="B453" s="397" t="s">
        <v>118</v>
      </c>
      <c r="C453" s="256" t="s">
        <v>714</v>
      </c>
      <c r="D453" s="398">
        <v>600000</v>
      </c>
      <c r="E453" s="398">
        <v>600000</v>
      </c>
      <c r="F453" s="398">
        <v>600000</v>
      </c>
    </row>
    <row r="454" spans="1:6" ht="27">
      <c r="A454" s="685" t="s">
        <v>572</v>
      </c>
      <c r="B454" s="710" t="s">
        <v>604</v>
      </c>
      <c r="C454" s="685" t="s">
        <v>575</v>
      </c>
      <c r="D454" s="702"/>
      <c r="E454" s="702"/>
      <c r="F454" s="702"/>
    </row>
    <row r="455" spans="1:6">
      <c r="A455" s="150"/>
      <c r="B455" s="150"/>
      <c r="C455" s="150"/>
      <c r="D455" s="218"/>
      <c r="E455" s="218"/>
      <c r="F455" s="218"/>
    </row>
    <row r="456" spans="1:6">
      <c r="A456" s="147"/>
      <c r="B456" s="147">
        <v>38</v>
      </c>
      <c r="C456" s="235" t="s">
        <v>40</v>
      </c>
      <c r="D456" s="232">
        <v>600000</v>
      </c>
      <c r="E456" s="232">
        <v>600000</v>
      </c>
      <c r="F456" s="232">
        <v>600000</v>
      </c>
    </row>
    <row r="457" spans="1:6">
      <c r="A457" s="149">
        <v>120</v>
      </c>
      <c r="B457" s="149">
        <v>382</v>
      </c>
      <c r="C457" s="150" t="s">
        <v>42</v>
      </c>
      <c r="D457" s="218">
        <v>600000</v>
      </c>
      <c r="E457" s="218"/>
      <c r="F457" s="218"/>
    </row>
    <row r="458" spans="1:6" ht="20.25" customHeight="1">
      <c r="A458" s="150"/>
      <c r="B458" s="150"/>
      <c r="C458" s="150"/>
      <c r="D458" s="218"/>
      <c r="E458" s="218"/>
      <c r="F458" s="218"/>
    </row>
    <row r="459" spans="1:6" ht="40.200000000000003" customHeight="1">
      <c r="A459" s="397" t="s">
        <v>25</v>
      </c>
      <c r="B459" s="397" t="s">
        <v>120</v>
      </c>
      <c r="C459" s="256" t="s">
        <v>715</v>
      </c>
      <c r="D459" s="398">
        <v>1200000</v>
      </c>
      <c r="E459" s="398">
        <v>1200000</v>
      </c>
      <c r="F459" s="398">
        <v>1200000</v>
      </c>
    </row>
    <row r="460" spans="1:6" ht="27">
      <c r="A460" s="685" t="s">
        <v>572</v>
      </c>
      <c r="B460" s="710" t="s">
        <v>604</v>
      </c>
      <c r="C460" s="685" t="s">
        <v>575</v>
      </c>
      <c r="D460" s="702"/>
      <c r="E460" s="702"/>
      <c r="F460" s="702"/>
    </row>
    <row r="461" spans="1:6">
      <c r="A461" s="150"/>
      <c r="B461" s="150"/>
      <c r="C461" s="150"/>
      <c r="D461" s="218"/>
      <c r="E461" s="218"/>
      <c r="F461" s="218"/>
    </row>
    <row r="462" spans="1:6">
      <c r="A462" s="148"/>
      <c r="B462" s="147">
        <v>38</v>
      </c>
      <c r="C462" s="148" t="s">
        <v>40</v>
      </c>
      <c r="D462" s="217">
        <v>1200000</v>
      </c>
      <c r="E462" s="217">
        <v>1200000</v>
      </c>
      <c r="F462" s="217">
        <v>1200000</v>
      </c>
    </row>
    <row r="463" spans="1:6">
      <c r="A463" s="149">
        <v>121</v>
      </c>
      <c r="B463" s="149">
        <v>382</v>
      </c>
      <c r="C463" s="150" t="s">
        <v>42</v>
      </c>
      <c r="D463" s="218">
        <v>1200000</v>
      </c>
      <c r="E463" s="218"/>
      <c r="F463" s="218"/>
    </row>
    <row r="464" spans="1:6">
      <c r="A464" s="150"/>
      <c r="B464" s="150"/>
      <c r="C464" s="150"/>
      <c r="D464" s="218"/>
      <c r="E464" s="218"/>
      <c r="F464" s="218"/>
    </row>
    <row r="465" spans="1:6" ht="31.8" customHeight="1">
      <c r="A465" s="397" t="s">
        <v>25</v>
      </c>
      <c r="B465" s="397" t="s">
        <v>122</v>
      </c>
      <c r="C465" s="359" t="s">
        <v>716</v>
      </c>
      <c r="D465" s="398">
        <v>300000</v>
      </c>
      <c r="E465" s="398">
        <v>300000</v>
      </c>
      <c r="F465" s="398">
        <v>300000</v>
      </c>
    </row>
    <row r="466" spans="1:6" ht="27">
      <c r="A466" s="685" t="s">
        <v>572</v>
      </c>
      <c r="B466" s="710" t="s">
        <v>604</v>
      </c>
      <c r="C466" s="685" t="s">
        <v>575</v>
      </c>
      <c r="D466" s="702"/>
      <c r="E466" s="702"/>
      <c r="F466" s="702"/>
    </row>
    <row r="467" spans="1:6">
      <c r="A467" s="150"/>
      <c r="B467" s="150"/>
      <c r="C467" s="150"/>
      <c r="D467" s="218"/>
      <c r="E467" s="218"/>
      <c r="F467" s="218"/>
    </row>
    <row r="468" spans="1:6">
      <c r="A468" s="150"/>
      <c r="B468" s="147">
        <v>38</v>
      </c>
      <c r="C468" s="148" t="s">
        <v>40</v>
      </c>
      <c r="D468" s="217">
        <v>300000</v>
      </c>
      <c r="E468" s="217">
        <v>300000</v>
      </c>
      <c r="F468" s="217">
        <v>300000</v>
      </c>
    </row>
    <row r="469" spans="1:6">
      <c r="A469" s="149">
        <v>122</v>
      </c>
      <c r="B469" s="149">
        <v>382</v>
      </c>
      <c r="C469" s="150" t="s">
        <v>42</v>
      </c>
      <c r="D469" s="218">
        <v>300000</v>
      </c>
      <c r="E469" s="218"/>
      <c r="F469" s="218"/>
    </row>
    <row r="470" spans="1:6">
      <c r="A470" s="330"/>
      <c r="B470" s="330"/>
      <c r="C470" s="330"/>
      <c r="D470" s="484"/>
      <c r="E470" s="484"/>
      <c r="F470" s="484"/>
    </row>
    <row r="471" spans="1:6">
      <c r="A471" s="330"/>
      <c r="B471" s="330"/>
      <c r="C471" s="330"/>
      <c r="D471" s="484"/>
      <c r="E471" s="484"/>
      <c r="F471" s="484"/>
    </row>
    <row r="472" spans="1:6">
      <c r="A472" s="330"/>
      <c r="B472" s="330"/>
      <c r="C472" s="330"/>
      <c r="D472" s="484"/>
      <c r="E472" s="484"/>
      <c r="F472" s="484"/>
    </row>
    <row r="473" spans="1:6">
      <c r="A473" s="330"/>
      <c r="B473" s="330"/>
      <c r="C473" s="330"/>
      <c r="D473" s="484"/>
      <c r="E473" s="484"/>
      <c r="F473" s="484"/>
    </row>
    <row r="474" spans="1:6">
      <c r="A474" s="330"/>
      <c r="B474" s="330"/>
      <c r="C474" s="330"/>
      <c r="D474" s="484"/>
      <c r="E474" s="484"/>
      <c r="F474" s="484"/>
    </row>
    <row r="475" spans="1:6">
      <c r="A475" s="330"/>
      <c r="B475" s="330"/>
      <c r="C475" s="330"/>
      <c r="D475" s="484"/>
      <c r="E475" s="484"/>
      <c r="F475" s="484"/>
    </row>
    <row r="476" spans="1:6">
      <c r="A476" s="330"/>
      <c r="B476" s="330"/>
      <c r="C476" s="330"/>
      <c r="D476" s="484"/>
      <c r="E476" s="484"/>
      <c r="F476" s="484"/>
    </row>
    <row r="477" spans="1:6">
      <c r="A477" s="330"/>
      <c r="B477" s="330"/>
      <c r="C477" s="330"/>
      <c r="D477" s="484"/>
      <c r="E477" s="484"/>
      <c r="F477" s="484"/>
    </row>
    <row r="478" spans="1:6">
      <c r="A478" s="330"/>
      <c r="B478" s="330"/>
      <c r="C478" s="330"/>
      <c r="D478" s="484"/>
      <c r="E478" s="484"/>
      <c r="F478" s="484"/>
    </row>
    <row r="479" spans="1:6">
      <c r="A479" s="330"/>
      <c r="B479" s="330"/>
      <c r="C479" s="330"/>
      <c r="D479" s="484"/>
      <c r="E479" s="484"/>
      <c r="F479" s="484"/>
    </row>
    <row r="480" spans="1:6">
      <c r="A480" s="330"/>
      <c r="B480" s="330"/>
      <c r="C480" s="330"/>
      <c r="D480" s="484"/>
      <c r="E480" s="484"/>
      <c r="F480" s="484"/>
    </row>
    <row r="481" spans="1:6">
      <c r="A481" s="330"/>
      <c r="B481" s="330"/>
      <c r="C481" s="330"/>
      <c r="D481" s="484"/>
      <c r="E481" s="484"/>
      <c r="F481" s="484"/>
    </row>
    <row r="482" spans="1:6">
      <c r="A482" s="636"/>
      <c r="B482" s="636"/>
      <c r="C482" s="636"/>
      <c r="D482" s="636"/>
      <c r="E482" s="636"/>
      <c r="F482" s="636"/>
    </row>
  </sheetData>
  <mergeCells count="4">
    <mergeCell ref="A2:F2"/>
    <mergeCell ref="A4:F4"/>
    <mergeCell ref="A6:F7"/>
    <mergeCell ref="A5:F5"/>
  </mergeCells>
  <pageMargins left="0.25" right="0.25" top="0.75" bottom="0.75" header="0.3" footer="0.3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0"/>
  <sheetViews>
    <sheetView topLeftCell="A400" workbookViewId="0">
      <selection activeCell="C412" sqref="C412"/>
    </sheetView>
  </sheetViews>
  <sheetFormatPr defaultRowHeight="14.4"/>
  <cols>
    <col min="1" max="1" width="15.5546875" customWidth="1"/>
    <col min="2" max="2" width="10.44140625" customWidth="1"/>
    <col min="3" max="3" width="37.44140625" customWidth="1"/>
    <col min="4" max="4" width="16.44140625" customWidth="1"/>
    <col min="5" max="5" width="16.5546875" style="114" customWidth="1"/>
    <col min="6" max="6" width="16.33203125" customWidth="1"/>
    <col min="7" max="7" width="13.88671875" bestFit="1" customWidth="1"/>
    <col min="8" max="8" width="14.33203125" bestFit="1" customWidth="1"/>
    <col min="9" max="9" width="10.109375" bestFit="1" customWidth="1"/>
  </cols>
  <sheetData>
    <row r="1" spans="1:9" ht="15" thickBot="1"/>
    <row r="2" spans="1:9" ht="52.95" customHeight="1" thickBot="1">
      <c r="A2" s="338" t="s">
        <v>19</v>
      </c>
      <c r="B2" s="365" t="s">
        <v>0</v>
      </c>
      <c r="C2" s="338" t="s">
        <v>20</v>
      </c>
      <c r="D2" s="350" t="s">
        <v>379</v>
      </c>
      <c r="E2" s="350" t="s">
        <v>377</v>
      </c>
      <c r="F2" s="350" t="s">
        <v>378</v>
      </c>
    </row>
    <row r="3" spans="1:9">
      <c r="A3" s="20"/>
      <c r="B3" s="21"/>
      <c r="C3" s="22"/>
      <c r="D3" s="23"/>
      <c r="E3" s="220"/>
      <c r="F3" s="23"/>
    </row>
    <row r="4" spans="1:9" ht="60" customHeight="1">
      <c r="A4" s="522"/>
      <c r="B4" s="523"/>
      <c r="C4" s="524" t="s">
        <v>399</v>
      </c>
      <c r="D4" s="525">
        <f>D5+D126</f>
        <v>29870000</v>
      </c>
      <c r="E4" s="525">
        <f>E5+E126</f>
        <v>25464000</v>
      </c>
      <c r="F4" s="525">
        <f>F5+F126</f>
        <v>30705000</v>
      </c>
      <c r="G4" s="152"/>
      <c r="H4" s="447"/>
      <c r="I4" s="152"/>
    </row>
    <row r="5" spans="1:9" ht="39.6" customHeight="1">
      <c r="A5" s="153" t="s">
        <v>21</v>
      </c>
      <c r="B5" s="154" t="s">
        <v>114</v>
      </c>
      <c r="C5" s="155" t="s">
        <v>115</v>
      </c>
      <c r="D5" s="156">
        <f>D7+D70+D103</f>
        <v>17700000</v>
      </c>
      <c r="E5" s="156">
        <f>E7+E70+E103</f>
        <v>16940000</v>
      </c>
      <c r="F5" s="156">
        <f>F7+F70+F103</f>
        <v>22300000</v>
      </c>
      <c r="G5" s="152"/>
    </row>
    <row r="6" spans="1:9">
      <c r="A6" s="24"/>
      <c r="B6" s="237"/>
      <c r="C6" s="222"/>
      <c r="D6" s="26"/>
      <c r="E6" s="62"/>
      <c r="F6" s="26"/>
    </row>
    <row r="7" spans="1:9" ht="34.200000000000003" customHeight="1">
      <c r="A7" s="381" t="s">
        <v>23</v>
      </c>
      <c r="B7" s="382">
        <v>1010</v>
      </c>
      <c r="C7" s="379" t="s">
        <v>116</v>
      </c>
      <c r="D7" s="380">
        <f>D9+D16+D22+D28+D34+D40+D46+D52+D58+D64</f>
        <v>9790000</v>
      </c>
      <c r="E7" s="380">
        <f>E9+E16+E22+E28+E34+E40+E46+E52+E58+E64</f>
        <v>9790000</v>
      </c>
      <c r="F7" s="380">
        <f>F9+F16+F22+F28+F34+F40+F46+F52+F58+F64</f>
        <v>9800000</v>
      </c>
      <c r="G7" s="152"/>
      <c r="H7" s="152"/>
    </row>
    <row r="8" spans="1:9">
      <c r="A8" s="27"/>
      <c r="B8" s="233"/>
      <c r="C8" s="222"/>
      <c r="D8" s="26"/>
      <c r="E8" s="65"/>
      <c r="F8" s="26"/>
    </row>
    <row r="9" spans="1:9" ht="28.95" customHeight="1">
      <c r="A9" s="209" t="s">
        <v>25</v>
      </c>
      <c r="B9" s="212" t="s">
        <v>125</v>
      </c>
      <c r="C9" s="213" t="s">
        <v>318</v>
      </c>
      <c r="D9" s="207">
        <f>D12</f>
        <v>2550000</v>
      </c>
      <c r="E9" s="207">
        <v>2550000</v>
      </c>
      <c r="F9" s="207">
        <v>2550000</v>
      </c>
      <c r="G9" s="152"/>
      <c r="H9" s="152"/>
    </row>
    <row r="10" spans="1:9" ht="27" customHeight="1">
      <c r="A10" s="676" t="s">
        <v>576</v>
      </c>
      <c r="B10" s="711" t="s">
        <v>605</v>
      </c>
      <c r="C10" s="703" t="s">
        <v>577</v>
      </c>
      <c r="D10" s="678"/>
      <c r="E10" s="678"/>
      <c r="F10" s="678"/>
      <c r="G10" s="152"/>
      <c r="H10" s="152"/>
    </row>
    <row r="11" spans="1:9">
      <c r="A11" s="642"/>
      <c r="B11" s="233"/>
      <c r="C11" s="222"/>
      <c r="D11" s="26"/>
      <c r="E11" s="260"/>
      <c r="F11" s="26"/>
    </row>
    <row r="12" spans="1:9">
      <c r="A12" s="105"/>
      <c r="B12" s="186">
        <v>32</v>
      </c>
      <c r="C12" s="238" t="s">
        <v>30</v>
      </c>
      <c r="D12" s="31">
        <f>D13+D14</f>
        <v>2550000</v>
      </c>
      <c r="E12" s="31">
        <v>2550000</v>
      </c>
      <c r="F12" s="31">
        <v>2550000</v>
      </c>
    </row>
    <row r="13" spans="1:9">
      <c r="A13" s="184" t="s">
        <v>445</v>
      </c>
      <c r="B13" s="149">
        <v>322</v>
      </c>
      <c r="C13" s="150" t="s">
        <v>32</v>
      </c>
      <c r="D13" s="32">
        <v>2100000</v>
      </c>
      <c r="E13" s="32"/>
      <c r="F13" s="32"/>
    </row>
    <row r="14" spans="1:9">
      <c r="A14" s="184" t="s">
        <v>446</v>
      </c>
      <c r="B14" s="149">
        <v>323</v>
      </c>
      <c r="C14" s="12" t="s">
        <v>33</v>
      </c>
      <c r="D14" s="32">
        <v>450000</v>
      </c>
      <c r="E14" s="32"/>
      <c r="F14" s="32"/>
    </row>
    <row r="15" spans="1:9">
      <c r="A15" s="34"/>
      <c r="B15" s="233"/>
      <c r="C15" s="222"/>
      <c r="D15" s="26"/>
      <c r="E15" s="62"/>
      <c r="F15" s="26"/>
    </row>
    <row r="16" spans="1:9" ht="28.2" customHeight="1">
      <c r="A16" s="214" t="s">
        <v>25</v>
      </c>
      <c r="B16" s="210" t="s">
        <v>356</v>
      </c>
      <c r="C16" s="190" t="s">
        <v>119</v>
      </c>
      <c r="D16" s="207">
        <f>D19</f>
        <v>4250000</v>
      </c>
      <c r="E16" s="207">
        <f t="shared" ref="E16:F16" si="0">E19</f>
        <v>4250000</v>
      </c>
      <c r="F16" s="207">
        <f t="shared" si="0"/>
        <v>4250000</v>
      </c>
    </row>
    <row r="17" spans="1:6" ht="29.25" customHeight="1">
      <c r="A17" s="680" t="s">
        <v>576</v>
      </c>
      <c r="B17" s="712" t="s">
        <v>606</v>
      </c>
      <c r="C17" s="681" t="s">
        <v>578</v>
      </c>
      <c r="D17" s="682"/>
      <c r="E17" s="682"/>
      <c r="F17" s="682"/>
    </row>
    <row r="18" spans="1:6">
      <c r="A18" s="34"/>
      <c r="B18" s="233"/>
      <c r="C18" s="222"/>
      <c r="D18" s="244"/>
      <c r="E18" s="62"/>
      <c r="F18" s="244"/>
    </row>
    <row r="19" spans="1:6">
      <c r="A19" s="184"/>
      <c r="B19" s="186">
        <v>32</v>
      </c>
      <c r="C19" s="238" t="s">
        <v>30</v>
      </c>
      <c r="D19" s="31">
        <f>D20</f>
        <v>4250000</v>
      </c>
      <c r="E19" s="31">
        <v>4250000</v>
      </c>
      <c r="F19" s="31">
        <v>4250000</v>
      </c>
    </row>
    <row r="20" spans="1:6">
      <c r="A20" s="184" t="s">
        <v>447</v>
      </c>
      <c r="B20" s="149">
        <v>323</v>
      </c>
      <c r="C20" s="12" t="s">
        <v>33</v>
      </c>
      <c r="D20" s="32">
        <v>4250000</v>
      </c>
      <c r="E20" s="32"/>
      <c r="F20" s="32"/>
    </row>
    <row r="21" spans="1:6">
      <c r="A21" s="34"/>
      <c r="B21" s="233"/>
      <c r="C21" s="222"/>
      <c r="D21" s="26"/>
      <c r="E21" s="62"/>
      <c r="F21" s="26"/>
    </row>
    <row r="22" spans="1:6" ht="28.2" customHeight="1">
      <c r="A22" s="172" t="s">
        <v>25</v>
      </c>
      <c r="B22" s="210" t="s">
        <v>405</v>
      </c>
      <c r="C22" s="190" t="s">
        <v>121</v>
      </c>
      <c r="D22" s="207">
        <f>D25</f>
        <v>200000</v>
      </c>
      <c r="E22" s="207">
        <f>E25</f>
        <v>200000</v>
      </c>
      <c r="F22" s="207">
        <v>200000</v>
      </c>
    </row>
    <row r="23" spans="1:6" ht="28.5" customHeight="1">
      <c r="A23" s="683" t="s">
        <v>576</v>
      </c>
      <c r="B23" s="711" t="s">
        <v>607</v>
      </c>
      <c r="C23" s="677" t="s">
        <v>579</v>
      </c>
      <c r="D23" s="678"/>
      <c r="E23" s="678"/>
      <c r="F23" s="678"/>
    </row>
    <row r="24" spans="1:6">
      <c r="A24" s="34"/>
      <c r="B24" s="233"/>
      <c r="C24" s="222"/>
      <c r="D24" s="26"/>
      <c r="E24" s="62"/>
      <c r="F24" s="26"/>
    </row>
    <row r="25" spans="1:6">
      <c r="A25" s="185"/>
      <c r="B25" s="186">
        <v>32</v>
      </c>
      <c r="C25" s="238" t="s">
        <v>30</v>
      </c>
      <c r="D25" s="31">
        <f>D26</f>
        <v>200000</v>
      </c>
      <c r="E25" s="31">
        <v>200000</v>
      </c>
      <c r="F25" s="31">
        <v>200000</v>
      </c>
    </row>
    <row r="26" spans="1:6">
      <c r="A26" s="184" t="s">
        <v>448</v>
      </c>
      <c r="B26" s="149">
        <v>323</v>
      </c>
      <c r="C26" s="12" t="s">
        <v>88</v>
      </c>
      <c r="D26" s="32">
        <v>200000</v>
      </c>
      <c r="E26" s="32"/>
      <c r="F26" s="32"/>
    </row>
    <row r="27" spans="1:6">
      <c r="A27" s="34"/>
      <c r="B27" s="233"/>
      <c r="C27" s="222"/>
      <c r="D27" s="26"/>
      <c r="E27" s="62"/>
      <c r="F27" s="26"/>
    </row>
    <row r="28" spans="1:6" ht="28.2" customHeight="1">
      <c r="A28" s="214" t="s">
        <v>25</v>
      </c>
      <c r="B28" s="210" t="s">
        <v>474</v>
      </c>
      <c r="C28" s="190" t="s">
        <v>319</v>
      </c>
      <c r="D28" s="207">
        <f>D31</f>
        <v>1000000</v>
      </c>
      <c r="E28" s="207">
        <v>1000000</v>
      </c>
      <c r="F28" s="207">
        <v>1000000</v>
      </c>
    </row>
    <row r="29" spans="1:6" ht="29.25" customHeight="1">
      <c r="A29" s="683" t="s">
        <v>576</v>
      </c>
      <c r="B29" s="711" t="s">
        <v>608</v>
      </c>
      <c r="C29" s="677" t="s">
        <v>580</v>
      </c>
      <c r="D29" s="678"/>
      <c r="E29" s="678"/>
      <c r="F29" s="678"/>
    </row>
    <row r="30" spans="1:6">
      <c r="A30" s="34"/>
      <c r="B30" s="233"/>
      <c r="C30" s="222"/>
      <c r="D30" s="26"/>
      <c r="E30" s="62"/>
      <c r="F30" s="26"/>
    </row>
    <row r="31" spans="1:6">
      <c r="A31" s="184"/>
      <c r="B31" s="186">
        <v>32</v>
      </c>
      <c r="C31" s="7" t="s">
        <v>30</v>
      </c>
      <c r="D31" s="31">
        <f>D32</f>
        <v>1000000</v>
      </c>
      <c r="E31" s="31">
        <v>1000000</v>
      </c>
      <c r="F31" s="31">
        <v>1000000</v>
      </c>
    </row>
    <row r="32" spans="1:6">
      <c r="A32" s="184" t="s">
        <v>449</v>
      </c>
      <c r="B32" s="105">
        <v>323</v>
      </c>
      <c r="C32" s="13" t="s">
        <v>33</v>
      </c>
      <c r="D32" s="32">
        <v>1000000</v>
      </c>
      <c r="E32" s="32"/>
      <c r="F32" s="32"/>
    </row>
    <row r="33" spans="1:6">
      <c r="A33" s="34"/>
      <c r="B33" s="105"/>
      <c r="C33" s="13"/>
      <c r="D33" s="26"/>
      <c r="E33" s="62"/>
      <c r="F33" s="26"/>
    </row>
    <row r="34" spans="1:6" ht="27.6" customHeight="1">
      <c r="A34" s="214" t="s">
        <v>25</v>
      </c>
      <c r="B34" s="210" t="s">
        <v>475</v>
      </c>
      <c r="C34" s="190" t="s">
        <v>320</v>
      </c>
      <c r="D34" s="207">
        <f>D37</f>
        <v>650000</v>
      </c>
      <c r="E34" s="207">
        <v>650000</v>
      </c>
      <c r="F34" s="207">
        <v>650000</v>
      </c>
    </row>
    <row r="35" spans="1:6" ht="27">
      <c r="A35" s="683" t="s">
        <v>576</v>
      </c>
      <c r="B35" s="711" t="s">
        <v>608</v>
      </c>
      <c r="C35" s="677" t="s">
        <v>580</v>
      </c>
      <c r="D35" s="678"/>
      <c r="E35" s="678"/>
      <c r="F35" s="678"/>
    </row>
    <row r="36" spans="1:6">
      <c r="A36" s="34"/>
      <c r="B36" s="105"/>
      <c r="C36" s="13"/>
      <c r="D36" s="26"/>
      <c r="E36" s="62"/>
      <c r="F36" s="26"/>
    </row>
    <row r="37" spans="1:6">
      <c r="A37" s="184"/>
      <c r="B37" s="186">
        <v>32</v>
      </c>
      <c r="C37" s="7" t="s">
        <v>30</v>
      </c>
      <c r="D37" s="10">
        <f>D38</f>
        <v>650000</v>
      </c>
      <c r="E37" s="10">
        <v>650000</v>
      </c>
      <c r="F37" s="10">
        <v>650000</v>
      </c>
    </row>
    <row r="38" spans="1:6">
      <c r="A38" s="184" t="s">
        <v>353</v>
      </c>
      <c r="B38" s="105">
        <v>323</v>
      </c>
      <c r="C38" s="13" t="s">
        <v>33</v>
      </c>
      <c r="D38" s="159">
        <v>650000</v>
      </c>
      <c r="E38" s="159"/>
      <c r="F38" s="159"/>
    </row>
    <row r="39" spans="1:6">
      <c r="A39" s="34"/>
      <c r="B39" s="105"/>
      <c r="C39" s="13"/>
      <c r="D39" s="26"/>
      <c r="E39" s="62"/>
      <c r="F39" s="26"/>
    </row>
    <row r="40" spans="1:6" ht="41.25" customHeight="1">
      <c r="A40" s="275" t="s">
        <v>339</v>
      </c>
      <c r="B40" s="455" t="s">
        <v>476</v>
      </c>
      <c r="C40" s="310" t="s">
        <v>358</v>
      </c>
      <c r="D40" s="311">
        <f>D43</f>
        <v>150000</v>
      </c>
      <c r="E40" s="311">
        <v>150000</v>
      </c>
      <c r="F40" s="311">
        <v>150000</v>
      </c>
    </row>
    <row r="41" spans="1:6" ht="30" customHeight="1">
      <c r="A41" s="683" t="s">
        <v>576</v>
      </c>
      <c r="B41" s="711" t="s">
        <v>606</v>
      </c>
      <c r="C41" s="677" t="s">
        <v>578</v>
      </c>
      <c r="D41" s="678"/>
      <c r="E41" s="678"/>
      <c r="F41" s="678"/>
    </row>
    <row r="42" spans="1:6">
      <c r="A42" s="184"/>
      <c r="B42" s="105"/>
      <c r="C42" s="13"/>
      <c r="D42" s="32"/>
      <c r="E42" s="159"/>
      <c r="F42" s="32"/>
    </row>
    <row r="43" spans="1:6">
      <c r="A43" s="185"/>
      <c r="B43" s="186">
        <v>32</v>
      </c>
      <c r="C43" s="7" t="s">
        <v>30</v>
      </c>
      <c r="D43" s="10">
        <f>D44</f>
        <v>150000</v>
      </c>
      <c r="E43" s="10">
        <v>150000</v>
      </c>
      <c r="F43" s="10">
        <v>150000</v>
      </c>
    </row>
    <row r="44" spans="1:6">
      <c r="A44" s="184" t="s">
        <v>625</v>
      </c>
      <c r="B44" s="105">
        <v>323</v>
      </c>
      <c r="C44" s="13" t="s">
        <v>33</v>
      </c>
      <c r="D44" s="32">
        <v>150000</v>
      </c>
      <c r="E44" s="32"/>
      <c r="F44" s="32"/>
    </row>
    <row r="45" spans="1:6">
      <c r="A45" s="184"/>
      <c r="B45" s="105"/>
      <c r="C45" s="13"/>
      <c r="D45" s="32"/>
      <c r="E45" s="159"/>
      <c r="F45" s="32"/>
    </row>
    <row r="46" spans="1:6" ht="30" customHeight="1">
      <c r="A46" s="275" t="s">
        <v>25</v>
      </c>
      <c r="B46" s="455" t="s">
        <v>477</v>
      </c>
      <c r="C46" s="310" t="s">
        <v>340</v>
      </c>
      <c r="D46" s="311">
        <f>D49</f>
        <v>190000</v>
      </c>
      <c r="E46" s="311">
        <v>190000</v>
      </c>
      <c r="F46" s="311">
        <v>200000</v>
      </c>
    </row>
    <row r="47" spans="1:6" ht="29.25" customHeight="1">
      <c r="A47" s="683" t="s">
        <v>576</v>
      </c>
      <c r="B47" s="711" t="s">
        <v>609</v>
      </c>
      <c r="C47" s="677" t="s">
        <v>581</v>
      </c>
      <c r="D47" s="678"/>
      <c r="E47" s="678"/>
      <c r="F47" s="678"/>
    </row>
    <row r="48" spans="1:6">
      <c r="A48" s="184"/>
      <c r="B48" s="105"/>
      <c r="C48" s="13"/>
      <c r="D48" s="32"/>
      <c r="E48" s="159"/>
      <c r="F48" s="32"/>
    </row>
    <row r="49" spans="1:6">
      <c r="A49" s="185"/>
      <c r="B49" s="186">
        <v>32</v>
      </c>
      <c r="C49" s="7" t="s">
        <v>30</v>
      </c>
      <c r="D49" s="10">
        <f>D50</f>
        <v>190000</v>
      </c>
      <c r="E49" s="10">
        <v>190000</v>
      </c>
      <c r="F49" s="10">
        <v>200000</v>
      </c>
    </row>
    <row r="50" spans="1:6">
      <c r="A50" s="184" t="s">
        <v>626</v>
      </c>
      <c r="B50" s="105">
        <v>323</v>
      </c>
      <c r="C50" s="13" t="s">
        <v>33</v>
      </c>
      <c r="D50" s="32">
        <v>190000</v>
      </c>
      <c r="E50" s="32"/>
      <c r="F50" s="32"/>
    </row>
    <row r="51" spans="1:6">
      <c r="A51" s="184"/>
      <c r="B51" s="105"/>
      <c r="C51" s="13"/>
      <c r="D51" s="32"/>
      <c r="E51" s="159"/>
      <c r="F51" s="32"/>
    </row>
    <row r="52" spans="1:6" ht="27" customHeight="1">
      <c r="A52" s="275" t="s">
        <v>25</v>
      </c>
      <c r="B52" s="455" t="s">
        <v>478</v>
      </c>
      <c r="C52" s="310" t="s">
        <v>341</v>
      </c>
      <c r="D52" s="311">
        <f>D55</f>
        <v>170000</v>
      </c>
      <c r="E52" s="311">
        <v>170000</v>
      </c>
      <c r="F52" s="311">
        <v>170000</v>
      </c>
    </row>
    <row r="53" spans="1:6" ht="28.5" customHeight="1">
      <c r="A53" s="704" t="s">
        <v>576</v>
      </c>
      <c r="B53" s="711" t="s">
        <v>610</v>
      </c>
      <c r="C53" s="677" t="s">
        <v>582</v>
      </c>
      <c r="D53" s="678"/>
      <c r="E53" s="678"/>
      <c r="F53" s="678"/>
    </row>
    <row r="54" spans="1:6">
      <c r="A54" s="575"/>
      <c r="B54" s="105"/>
      <c r="C54" s="13"/>
      <c r="D54" s="32"/>
      <c r="E54" s="159"/>
      <c r="F54" s="32"/>
    </row>
    <row r="55" spans="1:6">
      <c r="A55" s="185"/>
      <c r="B55" s="186">
        <v>32</v>
      </c>
      <c r="C55" s="7" t="s">
        <v>30</v>
      </c>
      <c r="D55" s="10">
        <f>D56</f>
        <v>170000</v>
      </c>
      <c r="E55" s="10">
        <v>170000</v>
      </c>
      <c r="F55" s="10">
        <v>170000</v>
      </c>
    </row>
    <row r="56" spans="1:6">
      <c r="A56" s="184" t="s">
        <v>627</v>
      </c>
      <c r="B56" s="105">
        <v>323</v>
      </c>
      <c r="C56" s="13" t="s">
        <v>33</v>
      </c>
      <c r="D56" s="32">
        <v>170000</v>
      </c>
      <c r="E56" s="32"/>
      <c r="F56" s="32"/>
    </row>
    <row r="57" spans="1:6">
      <c r="A57" s="184"/>
      <c r="B57" s="105"/>
      <c r="C57" s="13"/>
      <c r="D57" s="32"/>
      <c r="E57" s="159"/>
      <c r="F57" s="32"/>
    </row>
    <row r="58" spans="1:6" ht="29.4" customHeight="1">
      <c r="A58" s="275" t="s">
        <v>25</v>
      </c>
      <c r="B58" s="455" t="s">
        <v>479</v>
      </c>
      <c r="C58" s="310" t="s">
        <v>342</v>
      </c>
      <c r="D58" s="311">
        <f>D61</f>
        <v>230000</v>
      </c>
      <c r="E58" s="311">
        <v>230000</v>
      </c>
      <c r="F58" s="311">
        <v>230000</v>
      </c>
    </row>
    <row r="59" spans="1:6" ht="28.5" customHeight="1">
      <c r="A59" s="704" t="s">
        <v>576</v>
      </c>
      <c r="B59" s="711" t="s">
        <v>610</v>
      </c>
      <c r="C59" s="677" t="s">
        <v>582</v>
      </c>
      <c r="D59" s="678"/>
      <c r="E59" s="678"/>
      <c r="F59" s="678"/>
    </row>
    <row r="60" spans="1:6">
      <c r="A60" s="184"/>
      <c r="B60" s="105"/>
      <c r="C60" s="13"/>
      <c r="D60" s="32"/>
      <c r="E60" s="159"/>
      <c r="F60" s="32"/>
    </row>
    <row r="61" spans="1:6">
      <c r="A61" s="185"/>
      <c r="B61" s="186">
        <v>32</v>
      </c>
      <c r="C61" s="7" t="s">
        <v>30</v>
      </c>
      <c r="D61" s="10">
        <f>D62</f>
        <v>230000</v>
      </c>
      <c r="E61" s="10">
        <v>230000</v>
      </c>
      <c r="F61" s="10">
        <v>230000</v>
      </c>
    </row>
    <row r="62" spans="1:6">
      <c r="A62" s="184" t="s">
        <v>326</v>
      </c>
      <c r="B62" s="105">
        <v>323</v>
      </c>
      <c r="C62" s="13" t="s">
        <v>33</v>
      </c>
      <c r="D62" s="32">
        <v>230000</v>
      </c>
      <c r="E62" s="32"/>
      <c r="F62" s="32"/>
    </row>
    <row r="63" spans="1:6">
      <c r="A63" s="184"/>
      <c r="B63" s="105"/>
      <c r="C63" s="13"/>
      <c r="D63" s="32"/>
      <c r="E63" s="159"/>
      <c r="F63" s="32"/>
    </row>
    <row r="64" spans="1:6" ht="30" customHeight="1">
      <c r="A64" s="214" t="s">
        <v>25</v>
      </c>
      <c r="B64" s="210" t="s">
        <v>480</v>
      </c>
      <c r="C64" s="190" t="s">
        <v>123</v>
      </c>
      <c r="D64" s="182">
        <f>D67</f>
        <v>400000</v>
      </c>
      <c r="E64" s="207">
        <v>400000</v>
      </c>
      <c r="F64" s="182">
        <v>400000</v>
      </c>
    </row>
    <row r="65" spans="1:8" ht="29.25" customHeight="1">
      <c r="A65" s="683" t="s">
        <v>576</v>
      </c>
      <c r="B65" s="711" t="s">
        <v>609</v>
      </c>
      <c r="C65" s="677" t="s">
        <v>581</v>
      </c>
      <c r="D65" s="678"/>
      <c r="E65" s="678"/>
      <c r="F65" s="678"/>
    </row>
    <row r="66" spans="1:8">
      <c r="A66" s="34"/>
      <c r="B66" s="105"/>
      <c r="C66" s="13"/>
      <c r="D66" s="26"/>
      <c r="E66" s="62"/>
      <c r="F66" s="26"/>
    </row>
    <row r="67" spans="1:8">
      <c r="A67" s="185"/>
      <c r="B67" s="186">
        <v>32</v>
      </c>
      <c r="C67" s="7" t="s">
        <v>30</v>
      </c>
      <c r="D67" s="10">
        <f>D68</f>
        <v>400000</v>
      </c>
      <c r="E67" s="10">
        <v>400000</v>
      </c>
      <c r="F67" s="10">
        <v>400000</v>
      </c>
    </row>
    <row r="68" spans="1:8">
      <c r="A68" s="184" t="s">
        <v>628</v>
      </c>
      <c r="B68" s="105">
        <v>323</v>
      </c>
      <c r="C68" s="13" t="s">
        <v>33</v>
      </c>
      <c r="D68" s="32">
        <v>400000</v>
      </c>
      <c r="E68" s="32"/>
      <c r="F68" s="32"/>
    </row>
    <row r="69" spans="1:8">
      <c r="A69" s="184"/>
      <c r="B69" s="105"/>
      <c r="C69" s="13"/>
      <c r="D69" s="32"/>
      <c r="E69" s="159"/>
      <c r="F69" s="32"/>
    </row>
    <row r="70" spans="1:8" ht="51.6" customHeight="1">
      <c r="A70" s="377" t="s">
        <v>109</v>
      </c>
      <c r="B70" s="378">
        <v>1011</v>
      </c>
      <c r="C70" s="379" t="s">
        <v>124</v>
      </c>
      <c r="D70" s="380">
        <f>D72+D79+D85+D91+D97</f>
        <v>1550000</v>
      </c>
      <c r="E70" s="380">
        <f>E72+E79+E85+E91+E97</f>
        <v>2700000</v>
      </c>
      <c r="F70" s="380">
        <f>F72+F79+F85+F91+F97</f>
        <v>2800000</v>
      </c>
      <c r="G70" s="152"/>
      <c r="H70" s="152"/>
    </row>
    <row r="71" spans="1:8">
      <c r="A71" s="40"/>
      <c r="B71" s="38"/>
      <c r="C71" s="39"/>
      <c r="D71" s="26"/>
      <c r="E71" s="62"/>
      <c r="F71" s="26"/>
    </row>
    <row r="72" spans="1:8" ht="34.799999999999997" customHeight="1">
      <c r="A72" s="214" t="s">
        <v>25</v>
      </c>
      <c r="B72" s="210" t="s">
        <v>481</v>
      </c>
      <c r="C72" s="190" t="s">
        <v>236</v>
      </c>
      <c r="D72" s="207">
        <f>D75</f>
        <v>850000</v>
      </c>
      <c r="E72" s="207">
        <v>950000</v>
      </c>
      <c r="F72" s="207">
        <v>950000</v>
      </c>
      <c r="G72" s="152"/>
    </row>
    <row r="73" spans="1:8" ht="43.95" customHeight="1">
      <c r="A73" s="683" t="s">
        <v>576</v>
      </c>
      <c r="B73" s="711" t="s">
        <v>611</v>
      </c>
      <c r="C73" s="677" t="s">
        <v>583</v>
      </c>
      <c r="D73" s="678"/>
      <c r="E73" s="678"/>
      <c r="F73" s="678"/>
      <c r="G73" s="152"/>
    </row>
    <row r="74" spans="1:8">
      <c r="A74" s="34"/>
      <c r="B74" s="38"/>
      <c r="C74" s="39"/>
      <c r="D74" s="26"/>
      <c r="E74" s="62"/>
      <c r="F74" s="26"/>
    </row>
    <row r="75" spans="1:8">
      <c r="A75" s="184"/>
      <c r="B75" s="186">
        <v>32</v>
      </c>
      <c r="C75" s="7" t="s">
        <v>30</v>
      </c>
      <c r="D75" s="10">
        <f>D76+D77</f>
        <v>850000</v>
      </c>
      <c r="E75" s="10">
        <v>950000</v>
      </c>
      <c r="F75" s="10">
        <v>950000</v>
      </c>
    </row>
    <row r="76" spans="1:8">
      <c r="A76" s="184" t="s">
        <v>629</v>
      </c>
      <c r="B76" s="105">
        <v>323</v>
      </c>
      <c r="C76" s="13" t="s">
        <v>88</v>
      </c>
      <c r="D76" s="159">
        <v>700000</v>
      </c>
      <c r="E76" s="159"/>
      <c r="F76" s="159"/>
    </row>
    <row r="77" spans="1:8">
      <c r="A77" s="184" t="s">
        <v>630</v>
      </c>
      <c r="B77" s="105">
        <v>329</v>
      </c>
      <c r="C77" s="13" t="s">
        <v>34</v>
      </c>
      <c r="D77" s="159">
        <v>150000</v>
      </c>
      <c r="E77" s="159"/>
      <c r="F77" s="159"/>
    </row>
    <row r="78" spans="1:8">
      <c r="A78" s="185"/>
      <c r="B78" s="186"/>
      <c r="C78" s="7"/>
      <c r="D78" s="10"/>
      <c r="E78" s="10"/>
      <c r="F78" s="10"/>
    </row>
    <row r="79" spans="1:8" ht="34.200000000000003" customHeight="1">
      <c r="A79" s="275" t="s">
        <v>25</v>
      </c>
      <c r="B79" s="455" t="s">
        <v>482</v>
      </c>
      <c r="C79" s="310" t="s">
        <v>372</v>
      </c>
      <c r="D79" s="311">
        <v>100000</v>
      </c>
      <c r="E79" s="311">
        <v>600000</v>
      </c>
      <c r="F79" s="311">
        <v>500000</v>
      </c>
    </row>
    <row r="80" spans="1:8" ht="28.5" customHeight="1">
      <c r="A80" s="683" t="s">
        <v>576</v>
      </c>
      <c r="B80" s="711" t="s">
        <v>608</v>
      </c>
      <c r="C80" s="677" t="s">
        <v>580</v>
      </c>
      <c r="D80" s="678"/>
      <c r="E80" s="678"/>
      <c r="F80" s="678"/>
    </row>
    <row r="81" spans="1:6">
      <c r="A81" s="184"/>
      <c r="B81" s="105"/>
      <c r="C81" s="13"/>
      <c r="D81" s="159"/>
      <c r="E81" s="159"/>
      <c r="F81" s="159"/>
    </row>
    <row r="82" spans="1:6">
      <c r="A82" s="185"/>
      <c r="B82" s="186">
        <v>38</v>
      </c>
      <c r="C82" s="7" t="s">
        <v>66</v>
      </c>
      <c r="D82" s="10">
        <v>100000</v>
      </c>
      <c r="E82" s="10">
        <v>600000</v>
      </c>
      <c r="F82" s="10">
        <v>500000</v>
      </c>
    </row>
    <row r="83" spans="1:6">
      <c r="A83" s="184" t="s">
        <v>691</v>
      </c>
      <c r="B83" s="105">
        <v>383</v>
      </c>
      <c r="C83" s="13" t="s">
        <v>357</v>
      </c>
      <c r="D83" s="159">
        <v>100000</v>
      </c>
      <c r="E83" s="159"/>
      <c r="F83" s="159"/>
    </row>
    <row r="84" spans="1:6">
      <c r="A84" s="184"/>
      <c r="B84" s="105"/>
      <c r="C84" s="13"/>
      <c r="D84" s="159"/>
      <c r="E84" s="159"/>
      <c r="F84" s="159"/>
    </row>
    <row r="85" spans="1:6" ht="30.6" customHeight="1">
      <c r="A85" s="181" t="s">
        <v>43</v>
      </c>
      <c r="B85" s="215" t="s">
        <v>128</v>
      </c>
      <c r="C85" s="181" t="s">
        <v>126</v>
      </c>
      <c r="D85" s="216">
        <v>300000</v>
      </c>
      <c r="E85" s="175">
        <v>800000</v>
      </c>
      <c r="F85" s="216">
        <v>1000000</v>
      </c>
    </row>
    <row r="86" spans="1:6" ht="27" customHeight="1">
      <c r="A86" s="677" t="s">
        <v>576</v>
      </c>
      <c r="B86" s="704" t="s">
        <v>605</v>
      </c>
      <c r="C86" s="677" t="s">
        <v>577</v>
      </c>
      <c r="D86" s="694"/>
      <c r="E86" s="705"/>
      <c r="F86" s="694"/>
    </row>
    <row r="87" spans="1:6">
      <c r="A87" s="651"/>
      <c r="B87" s="28"/>
      <c r="C87" s="3"/>
      <c r="D87" s="25"/>
      <c r="E87" s="62"/>
      <c r="F87" s="25"/>
    </row>
    <row r="88" spans="1:6">
      <c r="A88" s="515"/>
      <c r="B88" s="515">
        <v>32</v>
      </c>
      <c r="C88" s="516" t="s">
        <v>324</v>
      </c>
      <c r="D88" s="43">
        <v>300000</v>
      </c>
      <c r="E88" s="43">
        <v>800000</v>
      </c>
      <c r="F88" s="43">
        <v>1000000</v>
      </c>
    </row>
    <row r="89" spans="1:6">
      <c r="A89" s="49">
        <v>137</v>
      </c>
      <c r="B89" s="53">
        <v>323</v>
      </c>
      <c r="C89" s="39" t="s">
        <v>33</v>
      </c>
      <c r="D89" s="77">
        <v>300000</v>
      </c>
      <c r="E89" s="77"/>
      <c r="F89" s="77"/>
    </row>
    <row r="90" spans="1:6">
      <c r="A90" s="49"/>
      <c r="B90" s="76"/>
      <c r="C90" s="13"/>
      <c r="D90" s="77"/>
      <c r="E90" s="77"/>
      <c r="F90" s="77"/>
    </row>
    <row r="91" spans="1:6" ht="29.4" customHeight="1">
      <c r="A91" s="274" t="s">
        <v>43</v>
      </c>
      <c r="B91" s="374" t="s">
        <v>130</v>
      </c>
      <c r="C91" s="310" t="s">
        <v>706</v>
      </c>
      <c r="D91" s="358">
        <f>D94</f>
        <v>150000</v>
      </c>
      <c r="E91" s="358">
        <f>E94</f>
        <v>150000</v>
      </c>
      <c r="F91" s="358">
        <f>F94</f>
        <v>150000</v>
      </c>
    </row>
    <row r="92" spans="1:6" ht="30" customHeight="1">
      <c r="A92" s="676" t="s">
        <v>576</v>
      </c>
      <c r="B92" s="704" t="s">
        <v>609</v>
      </c>
      <c r="C92" s="677" t="s">
        <v>581</v>
      </c>
      <c r="D92" s="694"/>
      <c r="E92" s="694"/>
      <c r="F92" s="694"/>
    </row>
    <row r="93" spans="1:6">
      <c r="A93" s="453"/>
      <c r="B93" s="449"/>
      <c r="C93" s="372"/>
      <c r="D93" s="407"/>
      <c r="E93" s="407"/>
      <c r="F93" s="407"/>
    </row>
    <row r="94" spans="1:6" ht="30" customHeight="1">
      <c r="A94" s="453"/>
      <c r="B94" s="449">
        <v>42</v>
      </c>
      <c r="C94" s="372" t="s">
        <v>132</v>
      </c>
      <c r="D94" s="407">
        <f>D95</f>
        <v>150000</v>
      </c>
      <c r="E94" s="407">
        <v>150000</v>
      </c>
      <c r="F94" s="407">
        <v>150000</v>
      </c>
    </row>
    <row r="95" spans="1:6">
      <c r="A95" s="471">
        <v>138</v>
      </c>
      <c r="B95" s="450">
        <v>422</v>
      </c>
      <c r="C95" s="336" t="s">
        <v>328</v>
      </c>
      <c r="D95" s="451">
        <v>150000</v>
      </c>
      <c r="E95" s="451"/>
      <c r="F95" s="451"/>
    </row>
    <row r="96" spans="1:6">
      <c r="A96" s="49"/>
      <c r="B96" s="76"/>
      <c r="C96" s="13"/>
      <c r="D96" s="77"/>
      <c r="E96" s="77"/>
      <c r="F96" s="77"/>
    </row>
    <row r="97" spans="1:8" ht="31.2" customHeight="1">
      <c r="A97" s="274" t="s">
        <v>43</v>
      </c>
      <c r="B97" s="375" t="s">
        <v>131</v>
      </c>
      <c r="C97" s="310" t="s">
        <v>308</v>
      </c>
      <c r="D97" s="361">
        <v>150000</v>
      </c>
      <c r="E97" s="361">
        <v>200000</v>
      </c>
      <c r="F97" s="361">
        <v>200000</v>
      </c>
    </row>
    <row r="98" spans="1:8" ht="30" customHeight="1">
      <c r="A98" s="676" t="s">
        <v>576</v>
      </c>
      <c r="B98" s="704" t="s">
        <v>609</v>
      </c>
      <c r="C98" s="677" t="s">
        <v>581</v>
      </c>
      <c r="D98" s="694"/>
      <c r="E98" s="694"/>
      <c r="F98" s="694"/>
    </row>
    <row r="99" spans="1:8">
      <c r="A99" s="453"/>
      <c r="B99" s="449"/>
      <c r="C99" s="372"/>
      <c r="D99" s="407"/>
      <c r="E99" s="407"/>
      <c r="F99" s="407"/>
    </row>
    <row r="100" spans="1:8" ht="27">
      <c r="A100" s="8"/>
      <c r="B100" s="74">
        <v>42</v>
      </c>
      <c r="C100" s="7" t="s">
        <v>132</v>
      </c>
      <c r="D100" s="75">
        <v>150000</v>
      </c>
      <c r="E100" s="75">
        <v>200000</v>
      </c>
      <c r="F100" s="75">
        <v>200000</v>
      </c>
    </row>
    <row r="101" spans="1:8">
      <c r="A101" s="49">
        <v>139</v>
      </c>
      <c r="B101" s="76">
        <v>422</v>
      </c>
      <c r="C101" s="13" t="s">
        <v>46</v>
      </c>
      <c r="D101" s="77">
        <v>150000</v>
      </c>
      <c r="E101" s="77"/>
      <c r="F101" s="77"/>
    </row>
    <row r="102" spans="1:8">
      <c r="A102" s="49"/>
      <c r="B102" s="76"/>
      <c r="C102" s="13"/>
      <c r="D102" s="77"/>
      <c r="E102" s="77"/>
      <c r="F102" s="77"/>
    </row>
    <row r="103" spans="1:8" ht="34.950000000000003" customHeight="1">
      <c r="A103" s="377" t="s">
        <v>109</v>
      </c>
      <c r="B103" s="378">
        <v>1012</v>
      </c>
      <c r="C103" s="379" t="s">
        <v>127</v>
      </c>
      <c r="D103" s="380">
        <f>D105+D111+D120</f>
        <v>6360000</v>
      </c>
      <c r="E103" s="380">
        <f>E105+E111+E120</f>
        <v>4450000</v>
      </c>
      <c r="F103" s="380">
        <f>F105+F111+F120</f>
        <v>9700000</v>
      </c>
      <c r="G103" s="152"/>
      <c r="H103" s="152"/>
    </row>
    <row r="104" spans="1:8">
      <c r="A104" s="35"/>
      <c r="B104" s="38"/>
      <c r="C104" s="39"/>
      <c r="D104" s="26"/>
      <c r="E104" s="62"/>
      <c r="F104" s="26"/>
    </row>
    <row r="105" spans="1:8" ht="31.2" customHeight="1">
      <c r="A105" s="214" t="s">
        <v>43</v>
      </c>
      <c r="B105" s="210" t="s">
        <v>141</v>
      </c>
      <c r="C105" s="190" t="s">
        <v>129</v>
      </c>
      <c r="D105" s="207">
        <f>D108</f>
        <v>5300000</v>
      </c>
      <c r="E105" s="311">
        <v>3000000</v>
      </c>
      <c r="F105" s="311">
        <v>5000000</v>
      </c>
      <c r="G105" s="152"/>
    </row>
    <row r="106" spans="1:8" ht="32.25" customHeight="1">
      <c r="A106" s="683" t="s">
        <v>576</v>
      </c>
      <c r="B106" s="711" t="s">
        <v>608</v>
      </c>
      <c r="C106" s="677" t="s">
        <v>580</v>
      </c>
      <c r="D106" s="678"/>
      <c r="E106" s="678"/>
      <c r="F106" s="678"/>
      <c r="G106" s="152"/>
    </row>
    <row r="107" spans="1:8">
      <c r="A107" s="34"/>
      <c r="B107" s="38"/>
      <c r="C107" s="39"/>
      <c r="D107" s="26"/>
      <c r="E107" s="437"/>
      <c r="F107" s="459"/>
    </row>
    <row r="108" spans="1:8" ht="27" customHeight="1">
      <c r="A108" s="187"/>
      <c r="B108" s="29">
        <v>42</v>
      </c>
      <c r="C108" s="37" t="s">
        <v>215</v>
      </c>
      <c r="D108" s="31">
        <f>D109</f>
        <v>5300000</v>
      </c>
      <c r="E108" s="334">
        <v>3000000</v>
      </c>
      <c r="F108" s="333">
        <v>5000000</v>
      </c>
    </row>
    <row r="109" spans="1:8">
      <c r="A109" s="652" t="s">
        <v>692</v>
      </c>
      <c r="B109" s="38">
        <v>421</v>
      </c>
      <c r="C109" s="39" t="s">
        <v>71</v>
      </c>
      <c r="D109" s="32">
        <v>5300000</v>
      </c>
      <c r="E109" s="159"/>
      <c r="F109" s="32"/>
    </row>
    <row r="110" spans="1:8">
      <c r="A110" s="651"/>
      <c r="B110" s="28"/>
      <c r="C110" s="3"/>
      <c r="D110" s="25"/>
      <c r="E110" s="62"/>
      <c r="F110" s="25"/>
    </row>
    <row r="111" spans="1:8" ht="28.95" customHeight="1">
      <c r="A111" s="181" t="s">
        <v>43</v>
      </c>
      <c r="B111" s="215" t="s">
        <v>142</v>
      </c>
      <c r="C111" s="181" t="s">
        <v>383</v>
      </c>
      <c r="D111" s="216">
        <f>D114+D117</f>
        <v>560000</v>
      </c>
      <c r="E111" s="191">
        <f>E114+E117</f>
        <v>250000</v>
      </c>
      <c r="F111" s="216">
        <f>F114+F117</f>
        <v>700000</v>
      </c>
    </row>
    <row r="112" spans="1:8" ht="32.25" customHeight="1">
      <c r="A112" s="683" t="s">
        <v>576</v>
      </c>
      <c r="B112" s="711" t="s">
        <v>608</v>
      </c>
      <c r="C112" s="677" t="s">
        <v>580</v>
      </c>
      <c r="D112" s="678"/>
      <c r="E112" s="678"/>
      <c r="F112" s="678"/>
      <c r="G112" s="152"/>
    </row>
    <row r="113" spans="1:8">
      <c r="A113" s="651"/>
      <c r="B113" s="28"/>
      <c r="C113" s="3"/>
      <c r="D113" s="25"/>
      <c r="E113" s="62"/>
      <c r="F113" s="25"/>
    </row>
    <row r="114" spans="1:8">
      <c r="A114" s="653"/>
      <c r="B114" s="147">
        <v>32</v>
      </c>
      <c r="C114" s="148" t="s">
        <v>30</v>
      </c>
      <c r="D114" s="65">
        <v>60000</v>
      </c>
      <c r="E114" s="65">
        <v>50000</v>
      </c>
      <c r="F114" s="65">
        <v>500000</v>
      </c>
    </row>
    <row r="115" spans="1:8">
      <c r="A115" s="105">
        <v>141</v>
      </c>
      <c r="B115" s="149">
        <v>323</v>
      </c>
      <c r="C115" s="150" t="s">
        <v>33</v>
      </c>
      <c r="D115" s="62">
        <v>60000</v>
      </c>
      <c r="E115" s="62"/>
      <c r="F115" s="62"/>
    </row>
    <row r="116" spans="1:8">
      <c r="A116" s="651"/>
      <c r="B116" s="28"/>
      <c r="C116" s="3"/>
      <c r="D116" s="25"/>
      <c r="E116" s="62"/>
      <c r="F116" s="25"/>
    </row>
    <row r="117" spans="1:8" ht="27">
      <c r="A117" s="47"/>
      <c r="B117" s="74">
        <v>42</v>
      </c>
      <c r="C117" s="7" t="s">
        <v>132</v>
      </c>
      <c r="D117" s="48">
        <v>500000</v>
      </c>
      <c r="E117" s="11">
        <v>200000</v>
      </c>
      <c r="F117" s="48">
        <v>200000</v>
      </c>
    </row>
    <row r="118" spans="1:8">
      <c r="A118" s="105">
        <v>142</v>
      </c>
      <c r="B118" s="76">
        <v>422</v>
      </c>
      <c r="C118" s="13" t="s">
        <v>46</v>
      </c>
      <c r="D118" s="62">
        <v>500000</v>
      </c>
      <c r="E118" s="62"/>
      <c r="F118" s="62"/>
    </row>
    <row r="119" spans="1:8">
      <c r="A119" s="105"/>
      <c r="B119" s="28"/>
      <c r="C119" s="33"/>
      <c r="D119" s="25"/>
      <c r="E119" s="62"/>
      <c r="F119" s="25"/>
    </row>
    <row r="120" spans="1:8" ht="33.6" customHeight="1">
      <c r="A120" s="226" t="s">
        <v>43</v>
      </c>
      <c r="B120" s="239" t="s">
        <v>143</v>
      </c>
      <c r="C120" s="190" t="s">
        <v>707</v>
      </c>
      <c r="D120" s="191">
        <f>D123</f>
        <v>500000</v>
      </c>
      <c r="E120" s="174">
        <v>1200000</v>
      </c>
      <c r="F120" s="174">
        <v>4000000</v>
      </c>
      <c r="H120" s="227"/>
    </row>
    <row r="121" spans="1:8" ht="32.25" customHeight="1">
      <c r="A121" s="683" t="s">
        <v>576</v>
      </c>
      <c r="B121" s="711" t="s">
        <v>608</v>
      </c>
      <c r="C121" s="677" t="s">
        <v>580</v>
      </c>
      <c r="D121" s="678"/>
      <c r="E121" s="678"/>
      <c r="F121" s="678"/>
      <c r="G121" s="152"/>
    </row>
    <row r="122" spans="1:8">
      <c r="A122" s="49"/>
      <c r="B122" s="45"/>
      <c r="C122" s="13"/>
      <c r="D122" s="16"/>
      <c r="E122" s="77"/>
      <c r="F122" s="77"/>
    </row>
    <row r="123" spans="1:8" ht="28.8" customHeight="1">
      <c r="A123" s="8"/>
      <c r="B123" s="72">
        <v>42</v>
      </c>
      <c r="C123" s="7" t="s">
        <v>132</v>
      </c>
      <c r="D123" s="11">
        <f>D124</f>
        <v>500000</v>
      </c>
      <c r="E123" s="75">
        <v>1200000</v>
      </c>
      <c r="F123" s="75">
        <v>4000000</v>
      </c>
    </row>
    <row r="124" spans="1:8">
      <c r="A124" s="49">
        <v>143</v>
      </c>
      <c r="B124" s="429">
        <v>421</v>
      </c>
      <c r="C124" s="13" t="s">
        <v>71</v>
      </c>
      <c r="D124" s="16">
        <v>500000</v>
      </c>
      <c r="E124" s="77"/>
      <c r="F124" s="77"/>
    </row>
    <row r="125" spans="1:8" ht="14.25" customHeight="1">
      <c r="A125" s="44"/>
      <c r="B125" s="45"/>
      <c r="C125" s="13"/>
      <c r="D125" s="77"/>
      <c r="E125" s="77"/>
      <c r="F125" s="77"/>
    </row>
    <row r="126" spans="1:8" ht="50.4" customHeight="1">
      <c r="A126" s="153" t="s">
        <v>53</v>
      </c>
      <c r="B126" s="154" t="s">
        <v>133</v>
      </c>
      <c r="C126" s="155" t="s">
        <v>456</v>
      </c>
      <c r="D126" s="544">
        <f>D127</f>
        <v>12170000</v>
      </c>
      <c r="E126" s="544">
        <f>E127</f>
        <v>8524000</v>
      </c>
      <c r="F126" s="544">
        <f>F127</f>
        <v>8405000</v>
      </c>
      <c r="G126" s="152"/>
    </row>
    <row r="127" spans="1:8" ht="49.5" customHeight="1">
      <c r="A127" s="661" t="s">
        <v>109</v>
      </c>
      <c r="B127" s="662" t="s">
        <v>483</v>
      </c>
      <c r="C127" s="663" t="s">
        <v>409</v>
      </c>
      <c r="D127" s="664">
        <f>D129+D134+D140+D148+D156+D162+D171+D177+D185+D191+D197+D203+D211+D219+D225+D231+D237+D243+D249+D255+D261+D269+D275+D281+D287+D293+D298+D304+D310+D316+D322+D328+D334+D340+D352+D358+D364+D370+D376+D382+D388+D394+D346+D400+D406</f>
        <v>12170000</v>
      </c>
      <c r="E127" s="664">
        <f>E129+E134+E140+E148+E156+E162+E171+E177+E185+E191+E197+E203+E211+E219+E225+E231+E237+E243+E249+E255+E261+E269+E275+E281+E287+E293+E298+E304+E310+E316+E322+E328+E334+E340+E352+E358+E364+E370+E376+E382+E388+E394+E346+E400+E406</f>
        <v>8524000</v>
      </c>
      <c r="F127" s="664">
        <f>F129+F134+F140+F148+F156+F162+F171+F177+F185+F191+F197+F203+F211+F219+F225+F231+F237+F243+F249+F255+F261+F269+F275+F281+F287+F293+F298+F304+F310+F316+F322+F328+F334+F340+F352+F358+F364+F370+F376+F382+F388+F394+F346+F400+F406</f>
        <v>8405000</v>
      </c>
      <c r="G127" s="152"/>
    </row>
    <row r="128" spans="1:8">
      <c r="A128" s="44"/>
      <c r="B128" s="45"/>
      <c r="C128" s="13"/>
      <c r="D128" s="36"/>
      <c r="E128" s="77"/>
      <c r="F128" s="36"/>
    </row>
    <row r="129" spans="1:6" ht="29.4" customHeight="1">
      <c r="A129" s="211" t="s">
        <v>43</v>
      </c>
      <c r="B129" s="206" t="s">
        <v>275</v>
      </c>
      <c r="C129" s="181" t="s">
        <v>145</v>
      </c>
      <c r="D129" s="182">
        <v>0</v>
      </c>
      <c r="E129" s="311">
        <v>500000</v>
      </c>
      <c r="F129" s="356">
        <v>0</v>
      </c>
    </row>
    <row r="130" spans="1:6" ht="29.25" customHeight="1">
      <c r="A130" s="683" t="s">
        <v>576</v>
      </c>
      <c r="B130" s="711" t="s">
        <v>606</v>
      </c>
      <c r="C130" s="677" t="s">
        <v>578</v>
      </c>
      <c r="D130" s="678"/>
      <c r="E130" s="678"/>
      <c r="F130" s="678"/>
    </row>
    <row r="131" spans="1:6" ht="15.6">
      <c r="A131" s="55"/>
      <c r="B131" s="56"/>
      <c r="C131" s="57"/>
      <c r="D131" s="25"/>
      <c r="E131" s="438"/>
      <c r="F131" s="460"/>
    </row>
    <row r="132" spans="1:6" ht="27">
      <c r="A132" s="55"/>
      <c r="B132" s="58">
        <v>42</v>
      </c>
      <c r="C132" s="69" t="s">
        <v>90</v>
      </c>
      <c r="D132" s="31">
        <v>0</v>
      </c>
      <c r="E132" s="334">
        <v>500000</v>
      </c>
      <c r="F132" s="333">
        <v>0</v>
      </c>
    </row>
    <row r="133" spans="1:6">
      <c r="A133" s="50"/>
      <c r="B133" s="28"/>
      <c r="C133" s="51"/>
      <c r="D133" s="62"/>
      <c r="E133" s="62"/>
      <c r="F133" s="62"/>
    </row>
    <row r="134" spans="1:6" ht="32.4" customHeight="1">
      <c r="A134" s="275" t="s">
        <v>43</v>
      </c>
      <c r="B134" s="259" t="s">
        <v>151</v>
      </c>
      <c r="C134" s="310" t="s">
        <v>291</v>
      </c>
      <c r="D134" s="257">
        <v>270000</v>
      </c>
      <c r="E134" s="257">
        <f>E137</f>
        <v>400000</v>
      </c>
      <c r="F134" s="257">
        <v>0</v>
      </c>
    </row>
    <row r="135" spans="1:6" ht="29.25" customHeight="1">
      <c r="A135" s="683" t="s">
        <v>576</v>
      </c>
      <c r="B135" s="711" t="s">
        <v>606</v>
      </c>
      <c r="C135" s="677" t="s">
        <v>578</v>
      </c>
      <c r="D135" s="678"/>
      <c r="E135" s="678"/>
      <c r="F135" s="678"/>
    </row>
    <row r="136" spans="1:6">
      <c r="A136" s="50"/>
      <c r="B136" s="28"/>
      <c r="C136" s="51"/>
      <c r="D136" s="62"/>
      <c r="E136" s="62"/>
      <c r="F136" s="62"/>
    </row>
    <row r="137" spans="1:6" ht="27">
      <c r="A137" s="185"/>
      <c r="B137" s="376">
        <v>42</v>
      </c>
      <c r="C137" s="7" t="s">
        <v>287</v>
      </c>
      <c r="D137" s="65">
        <v>270000</v>
      </c>
      <c r="E137" s="65">
        <v>400000</v>
      </c>
      <c r="F137" s="65">
        <v>0</v>
      </c>
    </row>
    <row r="138" spans="1:6">
      <c r="A138" s="639" t="s">
        <v>693</v>
      </c>
      <c r="B138" s="149">
        <v>426</v>
      </c>
      <c r="C138" s="51" t="s">
        <v>273</v>
      </c>
      <c r="D138" s="62">
        <v>270000</v>
      </c>
      <c r="E138" s="62"/>
      <c r="F138" s="62"/>
    </row>
    <row r="139" spans="1:6">
      <c r="A139" s="50"/>
      <c r="B139" s="28"/>
      <c r="C139" s="51"/>
      <c r="D139" s="62"/>
      <c r="E139" s="62"/>
      <c r="F139" s="62"/>
    </row>
    <row r="140" spans="1:6" ht="31.2" customHeight="1">
      <c r="A140" s="205" t="s">
        <v>43</v>
      </c>
      <c r="B140" s="206" t="s">
        <v>330</v>
      </c>
      <c r="C140" s="181" t="s">
        <v>288</v>
      </c>
      <c r="D140" s="182">
        <f>D143+D146</f>
        <v>150000</v>
      </c>
      <c r="E140" s="207">
        <f>E143+E146</f>
        <v>514000</v>
      </c>
      <c r="F140" s="182">
        <f>F143+F146</f>
        <v>0</v>
      </c>
    </row>
    <row r="141" spans="1:6" ht="40.950000000000003" customHeight="1">
      <c r="A141" s="676" t="s">
        <v>576</v>
      </c>
      <c r="B141" s="711" t="s">
        <v>611</v>
      </c>
      <c r="C141" s="677" t="s">
        <v>583</v>
      </c>
      <c r="D141" s="678"/>
      <c r="E141" s="678"/>
      <c r="F141" s="678"/>
    </row>
    <row r="142" spans="1:6" ht="12.75" customHeight="1">
      <c r="A142" s="474"/>
      <c r="B142" s="331"/>
      <c r="C142" s="332"/>
      <c r="D142" s="333"/>
      <c r="E142" s="334"/>
      <c r="F142" s="333"/>
    </row>
    <row r="143" spans="1:6" ht="16.5" customHeight="1">
      <c r="A143" s="331"/>
      <c r="B143" s="331">
        <v>32</v>
      </c>
      <c r="C143" s="332" t="s">
        <v>30</v>
      </c>
      <c r="D143" s="333">
        <v>150000</v>
      </c>
      <c r="E143" s="334">
        <v>0</v>
      </c>
      <c r="F143" s="333">
        <v>0</v>
      </c>
    </row>
    <row r="144" spans="1:6" ht="27" customHeight="1">
      <c r="A144" s="335">
        <v>145</v>
      </c>
      <c r="B144" s="335">
        <v>323</v>
      </c>
      <c r="C144" s="336" t="s">
        <v>33</v>
      </c>
      <c r="D144" s="337">
        <v>150000</v>
      </c>
      <c r="E144" s="337"/>
      <c r="F144" s="337"/>
    </row>
    <row r="145" spans="1:6">
      <c r="A145" s="38"/>
      <c r="B145" s="183"/>
      <c r="C145" s="51"/>
      <c r="D145" s="157"/>
      <c r="E145" s="62"/>
      <c r="F145" s="157"/>
    </row>
    <row r="146" spans="1:6" ht="27">
      <c r="A146" s="47"/>
      <c r="B146" s="47">
        <v>42</v>
      </c>
      <c r="C146" s="37" t="s">
        <v>281</v>
      </c>
      <c r="D146" s="48">
        <v>0</v>
      </c>
      <c r="E146" s="11">
        <v>514000</v>
      </c>
      <c r="F146" s="48">
        <v>0</v>
      </c>
    </row>
    <row r="147" spans="1:6" ht="12.75" customHeight="1">
      <c r="A147" s="44"/>
      <c r="B147" s="45"/>
      <c r="C147" s="555"/>
      <c r="D147" s="16"/>
      <c r="E147" s="559"/>
      <c r="F147" s="16"/>
    </row>
    <row r="148" spans="1:6" ht="31.2" customHeight="1">
      <c r="A148" s="274" t="s">
        <v>43</v>
      </c>
      <c r="B148" s="375" t="s">
        <v>359</v>
      </c>
      <c r="C148" s="310" t="s">
        <v>410</v>
      </c>
      <c r="D148" s="358">
        <f>D151+D154</f>
        <v>200000</v>
      </c>
      <c r="E148" s="358">
        <f>E151+E154</f>
        <v>150000</v>
      </c>
      <c r="F148" s="358">
        <f>F151+F154</f>
        <v>515000</v>
      </c>
    </row>
    <row r="149" spans="1:6" ht="43.2" customHeight="1">
      <c r="A149" s="676" t="s">
        <v>576</v>
      </c>
      <c r="B149" s="711" t="s">
        <v>611</v>
      </c>
      <c r="C149" s="677" t="s">
        <v>583</v>
      </c>
      <c r="D149" s="678"/>
      <c r="E149" s="678"/>
      <c r="F149" s="678"/>
    </row>
    <row r="150" spans="1:6" ht="12.75" customHeight="1">
      <c r="A150" s="44"/>
      <c r="B150" s="251"/>
      <c r="C150" s="13"/>
      <c r="D150" s="16"/>
      <c r="E150" s="16"/>
      <c r="F150" s="16"/>
    </row>
    <row r="151" spans="1:6" ht="16.5" customHeight="1">
      <c r="A151" s="8"/>
      <c r="B151" s="74">
        <v>32</v>
      </c>
      <c r="C151" s="7" t="s">
        <v>30</v>
      </c>
      <c r="D151" s="11">
        <v>200000</v>
      </c>
      <c r="E151" s="11">
        <v>150000</v>
      </c>
      <c r="F151" s="11">
        <v>0</v>
      </c>
    </row>
    <row r="152" spans="1:6" ht="19.5" customHeight="1">
      <c r="A152" s="49">
        <v>146</v>
      </c>
      <c r="B152" s="251">
        <v>323</v>
      </c>
      <c r="C152" s="13" t="s">
        <v>33</v>
      </c>
      <c r="D152" s="16">
        <v>200000</v>
      </c>
      <c r="E152" s="16"/>
      <c r="F152" s="16"/>
    </row>
    <row r="153" spans="1:6" ht="12.75" customHeight="1">
      <c r="A153" s="648"/>
      <c r="B153" s="251"/>
      <c r="C153" s="13"/>
      <c r="D153" s="16"/>
      <c r="E153" s="16"/>
      <c r="F153" s="16"/>
    </row>
    <row r="154" spans="1:6" ht="27.75" customHeight="1">
      <c r="A154" s="648"/>
      <c r="B154" s="8">
        <v>42</v>
      </c>
      <c r="C154" s="7" t="s">
        <v>281</v>
      </c>
      <c r="D154" s="11">
        <v>0</v>
      </c>
      <c r="E154" s="11">
        <v>0</v>
      </c>
      <c r="F154" s="11">
        <v>515000</v>
      </c>
    </row>
    <row r="155" spans="1:6" ht="14.25" customHeight="1">
      <c r="A155" s="78"/>
      <c r="B155" s="45"/>
      <c r="C155" s="39"/>
      <c r="D155" s="559"/>
      <c r="E155" s="559"/>
      <c r="F155" s="559"/>
    </row>
    <row r="156" spans="1:6" ht="36" customHeight="1">
      <c r="A156" s="303" t="s">
        <v>43</v>
      </c>
      <c r="B156" s="455" t="s">
        <v>401</v>
      </c>
      <c r="C156" s="256" t="s">
        <v>349</v>
      </c>
      <c r="D156" s="257">
        <v>100000</v>
      </c>
      <c r="E156" s="304">
        <v>70000</v>
      </c>
      <c r="F156" s="257">
        <v>150000</v>
      </c>
    </row>
    <row r="157" spans="1:6" ht="40.950000000000003" customHeight="1">
      <c r="A157" s="676" t="s">
        <v>576</v>
      </c>
      <c r="B157" s="711" t="s">
        <v>611</v>
      </c>
      <c r="C157" s="677" t="s">
        <v>583</v>
      </c>
      <c r="D157" s="678"/>
      <c r="E157" s="678"/>
      <c r="F157" s="678"/>
    </row>
    <row r="158" spans="1:6" ht="14.25" customHeight="1">
      <c r="A158" s="434"/>
      <c r="B158" s="335"/>
      <c r="C158" s="436"/>
      <c r="D158" s="437"/>
      <c r="E158" s="438"/>
      <c r="F158" s="437"/>
    </row>
    <row r="159" spans="1:6" ht="14.25" customHeight="1">
      <c r="A159" s="644"/>
      <c r="B159" s="403">
        <v>32</v>
      </c>
      <c r="C159" s="432" t="s">
        <v>30</v>
      </c>
      <c r="D159" s="373">
        <v>100000</v>
      </c>
      <c r="E159" s="433">
        <v>70000</v>
      </c>
      <c r="F159" s="373">
        <v>150000</v>
      </c>
    </row>
    <row r="160" spans="1:6" ht="14.25" customHeight="1">
      <c r="A160" s="645">
        <v>147</v>
      </c>
      <c r="B160" s="335">
        <v>323</v>
      </c>
      <c r="C160" s="436" t="s">
        <v>33</v>
      </c>
      <c r="D160" s="437">
        <v>100000</v>
      </c>
      <c r="E160" s="438"/>
      <c r="F160" s="437"/>
    </row>
    <row r="161" spans="1:7" ht="14.25" customHeight="1">
      <c r="A161" s="434"/>
      <c r="B161" s="335"/>
      <c r="C161" s="436"/>
      <c r="D161" s="437"/>
      <c r="E161" s="438"/>
      <c r="F161" s="437"/>
    </row>
    <row r="162" spans="1:7" ht="43.2" customHeight="1">
      <c r="A162" s="226" t="s">
        <v>43</v>
      </c>
      <c r="B162" s="135" t="s">
        <v>484</v>
      </c>
      <c r="C162" s="190" t="s">
        <v>384</v>
      </c>
      <c r="D162" s="191">
        <f>D165+D168</f>
        <v>800000</v>
      </c>
      <c r="E162" s="191">
        <f>E165+E168</f>
        <v>1000000</v>
      </c>
      <c r="F162" s="191">
        <f>F165+F168</f>
        <v>1000000</v>
      </c>
    </row>
    <row r="163" spans="1:7" ht="29.25" customHeight="1">
      <c r="A163" s="683" t="s">
        <v>576</v>
      </c>
      <c r="B163" s="711" t="s">
        <v>606</v>
      </c>
      <c r="C163" s="677" t="s">
        <v>578</v>
      </c>
      <c r="D163" s="678"/>
      <c r="E163" s="678"/>
      <c r="F163" s="678"/>
    </row>
    <row r="164" spans="1:7">
      <c r="A164" s="448"/>
      <c r="B164" s="453"/>
      <c r="C164" s="372"/>
      <c r="D164" s="454"/>
      <c r="E164" s="454"/>
      <c r="F164" s="454"/>
    </row>
    <row r="165" spans="1:7">
      <c r="A165" s="453"/>
      <c r="B165" s="453">
        <v>32</v>
      </c>
      <c r="C165" s="372" t="s">
        <v>30</v>
      </c>
      <c r="D165" s="454">
        <v>100000</v>
      </c>
      <c r="E165" s="454">
        <v>0</v>
      </c>
      <c r="F165" s="454">
        <v>0</v>
      </c>
    </row>
    <row r="166" spans="1:7">
      <c r="A166" s="471">
        <v>148</v>
      </c>
      <c r="B166" s="471">
        <v>323</v>
      </c>
      <c r="C166" s="336" t="s">
        <v>33</v>
      </c>
      <c r="D166" s="461">
        <v>100000</v>
      </c>
      <c r="E166" s="461"/>
      <c r="F166" s="461"/>
    </row>
    <row r="167" spans="1:7">
      <c r="A167" s="49"/>
      <c r="B167" s="49"/>
      <c r="C167" s="13"/>
      <c r="D167" s="16"/>
      <c r="E167" s="16"/>
      <c r="F167" s="16"/>
    </row>
    <row r="168" spans="1:7" ht="27">
      <c r="A168" s="8"/>
      <c r="B168" s="8">
        <v>42</v>
      </c>
      <c r="C168" s="7" t="s">
        <v>79</v>
      </c>
      <c r="D168" s="11">
        <v>700000</v>
      </c>
      <c r="E168" s="11">
        <v>1000000</v>
      </c>
      <c r="F168" s="11">
        <v>1000000</v>
      </c>
    </row>
    <row r="169" spans="1:7">
      <c r="A169" s="49">
        <v>149</v>
      </c>
      <c r="B169" s="49">
        <v>421</v>
      </c>
      <c r="C169" s="13" t="s">
        <v>71</v>
      </c>
      <c r="D169" s="16">
        <v>700000</v>
      </c>
      <c r="E169" s="16"/>
      <c r="F169" s="16"/>
    </row>
    <row r="170" spans="1:7">
      <c r="A170" s="78"/>
      <c r="B170" s="49"/>
      <c r="C170" s="13"/>
      <c r="D170" s="16"/>
      <c r="E170" s="16"/>
      <c r="F170" s="16"/>
    </row>
    <row r="171" spans="1:7" ht="33.6" customHeight="1">
      <c r="A171" s="189" t="s">
        <v>43</v>
      </c>
      <c r="B171" s="135" t="s">
        <v>485</v>
      </c>
      <c r="C171" s="190" t="s">
        <v>426</v>
      </c>
      <c r="D171" s="191">
        <v>350000</v>
      </c>
      <c r="E171" s="191">
        <v>0</v>
      </c>
      <c r="F171" s="191">
        <v>0</v>
      </c>
      <c r="G171" s="152"/>
    </row>
    <row r="172" spans="1:7" ht="29.25" customHeight="1">
      <c r="A172" s="683" t="s">
        <v>576</v>
      </c>
      <c r="B172" s="711" t="s">
        <v>606</v>
      </c>
      <c r="C172" s="677" t="s">
        <v>578</v>
      </c>
      <c r="D172" s="678"/>
      <c r="E172" s="678"/>
      <c r="F172" s="678"/>
    </row>
    <row r="173" spans="1:7">
      <c r="A173" s="452"/>
      <c r="B173" s="453"/>
      <c r="C173" s="372"/>
      <c r="D173" s="454"/>
      <c r="E173" s="454"/>
      <c r="F173" s="454"/>
      <c r="G173" s="152"/>
    </row>
    <row r="174" spans="1:7">
      <c r="A174" s="649"/>
      <c r="B174" s="8">
        <v>38</v>
      </c>
      <c r="C174" s="7" t="s">
        <v>66</v>
      </c>
      <c r="D174" s="11">
        <v>350000</v>
      </c>
      <c r="E174" s="11">
        <v>0</v>
      </c>
      <c r="F174" s="11">
        <v>0</v>
      </c>
    </row>
    <row r="175" spans="1:7">
      <c r="A175" s="648">
        <v>150</v>
      </c>
      <c r="B175" s="49">
        <v>382</v>
      </c>
      <c r="C175" s="13" t="s">
        <v>42</v>
      </c>
      <c r="D175" s="16">
        <v>350000</v>
      </c>
      <c r="E175" s="16"/>
      <c r="F175" s="16"/>
    </row>
    <row r="176" spans="1:7">
      <c r="A176" s="78"/>
      <c r="B176" s="49"/>
      <c r="C176" s="13"/>
      <c r="D176" s="16"/>
      <c r="E176" s="16"/>
      <c r="F176" s="16"/>
    </row>
    <row r="177" spans="1:6" ht="31.2" customHeight="1">
      <c r="A177" s="303" t="s">
        <v>43</v>
      </c>
      <c r="B177" s="455" t="s">
        <v>486</v>
      </c>
      <c r="C177" s="256" t="s">
        <v>708</v>
      </c>
      <c r="D177" s="257">
        <f>D180+D183</f>
        <v>200000</v>
      </c>
      <c r="E177" s="304">
        <f>E180+E183</f>
        <v>200000</v>
      </c>
      <c r="F177" s="311">
        <f>F180+F183</f>
        <v>1840000</v>
      </c>
    </row>
    <row r="178" spans="1:6" ht="29.25" customHeight="1">
      <c r="A178" s="683" t="s">
        <v>576</v>
      </c>
      <c r="B178" s="711" t="s">
        <v>606</v>
      </c>
      <c r="C178" s="677" t="s">
        <v>578</v>
      </c>
      <c r="D178" s="678"/>
      <c r="E178" s="678"/>
      <c r="F178" s="678"/>
    </row>
    <row r="179" spans="1:6">
      <c r="A179" s="268"/>
      <c r="B179" s="105"/>
      <c r="C179" s="12"/>
      <c r="D179" s="62"/>
      <c r="E179" s="223"/>
      <c r="F179" s="62"/>
    </row>
    <row r="180" spans="1:6">
      <c r="A180" s="638"/>
      <c r="B180" s="186">
        <v>32</v>
      </c>
      <c r="C180" s="134" t="s">
        <v>30</v>
      </c>
      <c r="D180" s="65">
        <v>200000</v>
      </c>
      <c r="E180" s="269">
        <v>200000</v>
      </c>
      <c r="F180" s="65">
        <v>0</v>
      </c>
    </row>
    <row r="181" spans="1:6">
      <c r="A181" s="637">
        <v>151</v>
      </c>
      <c r="B181" s="105">
        <v>323</v>
      </c>
      <c r="C181" s="12" t="s">
        <v>33</v>
      </c>
      <c r="D181" s="62">
        <v>200000</v>
      </c>
      <c r="E181" s="223"/>
      <c r="F181" s="62"/>
    </row>
    <row r="182" spans="1:6">
      <c r="A182" s="637"/>
      <c r="B182" s="105"/>
      <c r="C182" s="12"/>
      <c r="D182" s="62"/>
      <c r="E182" s="223"/>
      <c r="F182" s="62"/>
    </row>
    <row r="183" spans="1:6" ht="27">
      <c r="A183" s="637"/>
      <c r="B183" s="8">
        <v>42</v>
      </c>
      <c r="C183" s="7" t="s">
        <v>79</v>
      </c>
      <c r="D183" s="65">
        <v>0</v>
      </c>
      <c r="E183" s="269">
        <v>0</v>
      </c>
      <c r="F183" s="10">
        <v>1840000</v>
      </c>
    </row>
    <row r="184" spans="1:6">
      <c r="A184" s="268"/>
      <c r="B184" s="105"/>
      <c r="C184" s="558"/>
      <c r="D184" s="553"/>
      <c r="E184" s="561"/>
      <c r="F184" s="553"/>
    </row>
    <row r="185" spans="1:6" ht="31.95" customHeight="1">
      <c r="A185" s="405" t="s">
        <v>43</v>
      </c>
      <c r="B185" s="201" t="s">
        <v>487</v>
      </c>
      <c r="C185" s="173" t="s">
        <v>385</v>
      </c>
      <c r="D185" s="207">
        <v>150000</v>
      </c>
      <c r="E185" s="204">
        <f>E188</f>
        <v>150000</v>
      </c>
      <c r="F185" s="207">
        <f>F188</f>
        <v>1550000</v>
      </c>
    </row>
    <row r="186" spans="1:6" ht="29.25" customHeight="1">
      <c r="A186" s="683" t="s">
        <v>576</v>
      </c>
      <c r="B186" s="711" t="s">
        <v>606</v>
      </c>
      <c r="C186" s="677" t="s">
        <v>578</v>
      </c>
      <c r="D186" s="678"/>
      <c r="E186" s="678"/>
      <c r="F186" s="678"/>
    </row>
    <row r="187" spans="1:6">
      <c r="A187" s="268"/>
      <c r="B187" s="149"/>
      <c r="C187" s="12"/>
      <c r="D187" s="62"/>
      <c r="E187" s="223"/>
      <c r="F187" s="62"/>
    </row>
    <row r="188" spans="1:6" ht="27">
      <c r="A188" s="638"/>
      <c r="B188" s="147">
        <v>42</v>
      </c>
      <c r="C188" s="134" t="s">
        <v>263</v>
      </c>
      <c r="D188" s="65">
        <v>150000</v>
      </c>
      <c r="E188" s="668">
        <v>150000</v>
      </c>
      <c r="F188" s="10">
        <v>1550000</v>
      </c>
    </row>
    <row r="189" spans="1:6">
      <c r="A189" s="648">
        <v>152</v>
      </c>
      <c r="B189" s="49">
        <v>421</v>
      </c>
      <c r="C189" s="13" t="s">
        <v>71</v>
      </c>
      <c r="D189" s="16">
        <v>150000</v>
      </c>
      <c r="E189" s="124"/>
      <c r="F189" s="16"/>
    </row>
    <row r="190" spans="1:6">
      <c r="A190" s="192"/>
      <c r="B190" s="49"/>
      <c r="C190" s="13"/>
      <c r="D190" s="16"/>
      <c r="E190" s="225"/>
      <c r="F190" s="16"/>
    </row>
    <row r="191" spans="1:6" ht="30" customHeight="1">
      <c r="A191" s="258" t="s">
        <v>43</v>
      </c>
      <c r="B191" s="259" t="s">
        <v>488</v>
      </c>
      <c r="C191" s="256" t="s">
        <v>709</v>
      </c>
      <c r="D191" s="257">
        <v>500000</v>
      </c>
      <c r="E191" s="257">
        <f>E194</f>
        <v>0</v>
      </c>
      <c r="F191" s="257">
        <f>F194</f>
        <v>0</v>
      </c>
    </row>
    <row r="192" spans="1:6" ht="29.25" customHeight="1">
      <c r="A192" s="683" t="s">
        <v>576</v>
      </c>
      <c r="B192" s="711" t="s">
        <v>606</v>
      </c>
      <c r="C192" s="677" t="s">
        <v>578</v>
      </c>
      <c r="D192" s="678"/>
      <c r="E192" s="678"/>
      <c r="F192" s="678"/>
    </row>
    <row r="193" spans="1:6">
      <c r="A193" s="268"/>
      <c r="B193" s="149"/>
      <c r="C193" s="12"/>
      <c r="D193" s="62"/>
      <c r="E193" s="223"/>
      <c r="F193" s="62"/>
    </row>
    <row r="194" spans="1:6" ht="27">
      <c r="A194" s="638"/>
      <c r="B194" s="147">
        <v>42</v>
      </c>
      <c r="C194" s="134" t="s">
        <v>263</v>
      </c>
      <c r="D194" s="65">
        <v>500000</v>
      </c>
      <c r="E194" s="269">
        <f>E195</f>
        <v>0</v>
      </c>
      <c r="F194" s="65">
        <f>F195</f>
        <v>0</v>
      </c>
    </row>
    <row r="195" spans="1:6">
      <c r="A195" s="637">
        <v>153</v>
      </c>
      <c r="B195" s="149">
        <v>422</v>
      </c>
      <c r="C195" s="12" t="s">
        <v>46</v>
      </c>
      <c r="D195" s="62">
        <v>500000</v>
      </c>
      <c r="E195" s="223"/>
      <c r="F195" s="62"/>
    </row>
    <row r="196" spans="1:6">
      <c r="A196" s="268"/>
      <c r="B196" s="149"/>
      <c r="C196" s="12"/>
      <c r="D196" s="62"/>
      <c r="E196" s="223"/>
      <c r="F196" s="62"/>
    </row>
    <row r="197" spans="1:6" ht="28.95" customHeight="1">
      <c r="A197" s="189" t="s">
        <v>43</v>
      </c>
      <c r="B197" s="135" t="s">
        <v>489</v>
      </c>
      <c r="C197" s="190" t="s">
        <v>411</v>
      </c>
      <c r="D197" s="191">
        <f>D200</f>
        <v>250000</v>
      </c>
      <c r="E197" s="175">
        <v>0</v>
      </c>
      <c r="F197" s="191">
        <v>0</v>
      </c>
    </row>
    <row r="198" spans="1:6" ht="29.25" customHeight="1">
      <c r="A198" s="683" t="s">
        <v>576</v>
      </c>
      <c r="B198" s="711" t="s">
        <v>606</v>
      </c>
      <c r="C198" s="677" t="s">
        <v>578</v>
      </c>
      <c r="D198" s="678"/>
      <c r="E198" s="678"/>
      <c r="F198" s="678"/>
    </row>
    <row r="199" spans="1:6">
      <c r="A199" s="452"/>
      <c r="B199" s="453"/>
      <c r="C199" s="372"/>
      <c r="D199" s="454"/>
      <c r="E199" s="470"/>
      <c r="F199" s="454"/>
    </row>
    <row r="200" spans="1:6">
      <c r="A200" s="654"/>
      <c r="B200" s="453">
        <v>32</v>
      </c>
      <c r="C200" s="372" t="s">
        <v>30</v>
      </c>
      <c r="D200" s="454">
        <v>250000</v>
      </c>
      <c r="E200" s="470">
        <f>E201</f>
        <v>0</v>
      </c>
      <c r="F200" s="454">
        <f>F201</f>
        <v>0</v>
      </c>
    </row>
    <row r="201" spans="1:6">
      <c r="A201" s="655">
        <v>154</v>
      </c>
      <c r="B201" s="471">
        <v>323</v>
      </c>
      <c r="C201" s="336" t="s">
        <v>33</v>
      </c>
      <c r="D201" s="461">
        <v>250000</v>
      </c>
      <c r="E201" s="472"/>
      <c r="F201" s="461"/>
    </row>
    <row r="202" spans="1:6">
      <c r="A202" s="452"/>
      <c r="B202" s="453"/>
      <c r="C202" s="372"/>
      <c r="D202" s="454"/>
      <c r="E202" s="470"/>
      <c r="F202" s="454"/>
    </row>
    <row r="203" spans="1:6" ht="30.6" customHeight="1">
      <c r="A203" s="405" t="s">
        <v>43</v>
      </c>
      <c r="B203" s="201" t="s">
        <v>490</v>
      </c>
      <c r="C203" s="173" t="s">
        <v>304</v>
      </c>
      <c r="D203" s="176">
        <f>D206+D209</f>
        <v>0</v>
      </c>
      <c r="E203" s="399">
        <f>E206+E209</f>
        <v>200000</v>
      </c>
      <c r="F203" s="207">
        <f>F206+F209</f>
        <v>1450000</v>
      </c>
    </row>
    <row r="204" spans="1:6" ht="29.25" customHeight="1">
      <c r="A204" s="683" t="s">
        <v>576</v>
      </c>
      <c r="B204" s="711" t="s">
        <v>606</v>
      </c>
      <c r="C204" s="677" t="s">
        <v>578</v>
      </c>
      <c r="D204" s="678"/>
      <c r="E204" s="678"/>
      <c r="F204" s="678"/>
    </row>
    <row r="205" spans="1:6">
      <c r="A205" s="268"/>
      <c r="B205" s="149"/>
      <c r="C205" s="12"/>
      <c r="D205" s="62"/>
      <c r="E205" s="223"/>
      <c r="F205" s="62"/>
    </row>
    <row r="206" spans="1:6">
      <c r="A206" s="638"/>
      <c r="B206" s="147">
        <v>32</v>
      </c>
      <c r="C206" s="134" t="s">
        <v>30</v>
      </c>
      <c r="D206" s="65">
        <v>0</v>
      </c>
      <c r="E206" s="269">
        <v>200000</v>
      </c>
      <c r="F206" s="65">
        <v>250000</v>
      </c>
    </row>
    <row r="207" spans="1:6">
      <c r="A207" s="637">
        <v>155</v>
      </c>
      <c r="B207" s="149">
        <v>323</v>
      </c>
      <c r="C207" s="12" t="s">
        <v>33</v>
      </c>
      <c r="D207" s="62">
        <v>0</v>
      </c>
      <c r="E207" s="223"/>
      <c r="F207" s="62"/>
    </row>
    <row r="208" spans="1:6">
      <c r="A208" s="637"/>
      <c r="B208" s="149"/>
      <c r="C208" s="12"/>
      <c r="D208" s="62"/>
      <c r="E208" s="223"/>
      <c r="F208" s="62"/>
    </row>
    <row r="209" spans="1:6" s="565" customFormat="1" ht="27">
      <c r="A209" s="638"/>
      <c r="B209" s="147">
        <v>42</v>
      </c>
      <c r="C209" s="134" t="s">
        <v>263</v>
      </c>
      <c r="D209" s="65">
        <v>0</v>
      </c>
      <c r="E209" s="269">
        <v>0</v>
      </c>
      <c r="F209" s="10">
        <v>1200000</v>
      </c>
    </row>
    <row r="210" spans="1:6">
      <c r="A210" s="637"/>
      <c r="B210" s="149"/>
      <c r="C210" s="558"/>
      <c r="D210" s="553"/>
      <c r="E210" s="561"/>
      <c r="F210" s="553"/>
    </row>
    <row r="211" spans="1:6" ht="27" customHeight="1">
      <c r="A211" s="303" t="s">
        <v>43</v>
      </c>
      <c r="B211" s="259" t="s">
        <v>491</v>
      </c>
      <c r="C211" s="256" t="s">
        <v>347</v>
      </c>
      <c r="D211" s="257">
        <f>D214+D217</f>
        <v>300000</v>
      </c>
      <c r="E211" s="456">
        <f>E214+E217</f>
        <v>1000000</v>
      </c>
      <c r="F211" s="257">
        <f>F214+F217</f>
        <v>500000</v>
      </c>
    </row>
    <row r="212" spans="1:6" ht="29.25" customHeight="1">
      <c r="A212" s="683" t="s">
        <v>576</v>
      </c>
      <c r="B212" s="711" t="s">
        <v>606</v>
      </c>
      <c r="C212" s="677" t="s">
        <v>578</v>
      </c>
      <c r="D212" s="678"/>
      <c r="E212" s="678"/>
      <c r="F212" s="678"/>
    </row>
    <row r="213" spans="1:6">
      <c r="A213" s="268"/>
      <c r="B213" s="149"/>
      <c r="C213" s="12"/>
      <c r="D213" s="62"/>
      <c r="E213" s="223"/>
      <c r="F213" s="62"/>
    </row>
    <row r="214" spans="1:6">
      <c r="A214" s="638"/>
      <c r="B214" s="147">
        <v>32</v>
      </c>
      <c r="C214" s="134" t="s">
        <v>30</v>
      </c>
      <c r="D214" s="65">
        <v>300000</v>
      </c>
      <c r="E214" s="269">
        <v>0</v>
      </c>
      <c r="F214" s="65">
        <v>0</v>
      </c>
    </row>
    <row r="215" spans="1:6">
      <c r="A215" s="637">
        <v>156</v>
      </c>
      <c r="B215" s="149">
        <v>323</v>
      </c>
      <c r="C215" s="12" t="s">
        <v>33</v>
      </c>
      <c r="D215" s="62">
        <v>300000</v>
      </c>
      <c r="E215" s="223"/>
      <c r="F215" s="62"/>
    </row>
    <row r="216" spans="1:6">
      <c r="A216" s="637"/>
      <c r="B216" s="149"/>
      <c r="C216" s="12"/>
      <c r="D216" s="62"/>
      <c r="E216" s="223"/>
      <c r="F216" s="62"/>
    </row>
    <row r="217" spans="1:6" s="565" customFormat="1" ht="27">
      <c r="A217" s="638"/>
      <c r="B217" s="147">
        <v>42</v>
      </c>
      <c r="C217" s="134" t="s">
        <v>263</v>
      </c>
      <c r="D217" s="65">
        <v>0</v>
      </c>
      <c r="E217" s="668">
        <v>1000000</v>
      </c>
      <c r="F217" s="65">
        <v>500000</v>
      </c>
    </row>
    <row r="218" spans="1:6">
      <c r="A218" s="268"/>
      <c r="B218" s="149"/>
      <c r="C218" s="558"/>
      <c r="D218" s="553"/>
      <c r="E218" s="561"/>
      <c r="F218" s="553"/>
    </row>
    <row r="219" spans="1:6" ht="30" customHeight="1">
      <c r="A219" s="303" t="s">
        <v>43</v>
      </c>
      <c r="B219" s="455" t="s">
        <v>492</v>
      </c>
      <c r="C219" s="256" t="s">
        <v>332</v>
      </c>
      <c r="D219" s="257">
        <v>250000</v>
      </c>
      <c r="E219" s="304">
        <v>0</v>
      </c>
      <c r="F219" s="257">
        <v>0</v>
      </c>
    </row>
    <row r="220" spans="1:6" ht="29.25" customHeight="1">
      <c r="A220" s="683" t="s">
        <v>576</v>
      </c>
      <c r="B220" s="711" t="s">
        <v>606</v>
      </c>
      <c r="C220" s="677" t="s">
        <v>578</v>
      </c>
      <c r="D220" s="678"/>
      <c r="E220" s="678"/>
      <c r="F220" s="678"/>
    </row>
    <row r="221" spans="1:6">
      <c r="A221" s="268"/>
      <c r="B221" s="149"/>
      <c r="C221" s="12"/>
      <c r="D221" s="62"/>
      <c r="E221" s="223"/>
      <c r="F221" s="62"/>
    </row>
    <row r="222" spans="1:6">
      <c r="A222" s="638"/>
      <c r="B222" s="147">
        <v>32</v>
      </c>
      <c r="C222" s="134" t="s">
        <v>30</v>
      </c>
      <c r="D222" s="65">
        <v>250000</v>
      </c>
      <c r="E222" s="269">
        <v>0</v>
      </c>
      <c r="F222" s="65">
        <v>0</v>
      </c>
    </row>
    <row r="223" spans="1:6">
      <c r="A223" s="637">
        <v>157</v>
      </c>
      <c r="B223" s="149">
        <v>323</v>
      </c>
      <c r="C223" s="12" t="s">
        <v>33</v>
      </c>
      <c r="D223" s="62">
        <v>250000</v>
      </c>
      <c r="E223" s="223"/>
      <c r="F223" s="62"/>
    </row>
    <row r="224" spans="1:6">
      <c r="A224" s="637"/>
      <c r="B224" s="149"/>
      <c r="C224" s="12"/>
      <c r="D224" s="62"/>
      <c r="E224" s="223"/>
      <c r="F224" s="62"/>
    </row>
    <row r="225" spans="1:6" ht="28.2" customHeight="1">
      <c r="A225" s="303" t="s">
        <v>43</v>
      </c>
      <c r="B225" s="259" t="s">
        <v>493</v>
      </c>
      <c r="C225" s="256" t="s">
        <v>311</v>
      </c>
      <c r="D225" s="257">
        <v>130000</v>
      </c>
      <c r="E225" s="304">
        <v>0</v>
      </c>
      <c r="F225" s="257">
        <v>0</v>
      </c>
    </row>
    <row r="226" spans="1:6" ht="28.5" customHeight="1">
      <c r="A226" s="706" t="s">
        <v>576</v>
      </c>
      <c r="B226" s="710" t="s">
        <v>598</v>
      </c>
      <c r="C226" s="685" t="s">
        <v>584</v>
      </c>
      <c r="D226" s="679"/>
      <c r="E226" s="707"/>
      <c r="F226" s="679"/>
    </row>
    <row r="227" spans="1:6">
      <c r="A227" s="434"/>
      <c r="B227" s="435"/>
      <c r="C227" s="436"/>
      <c r="D227" s="437"/>
      <c r="E227" s="438"/>
      <c r="F227" s="437"/>
    </row>
    <row r="228" spans="1:6" ht="27">
      <c r="A228" s="644"/>
      <c r="B228" s="431">
        <v>42</v>
      </c>
      <c r="C228" s="432" t="s">
        <v>263</v>
      </c>
      <c r="D228" s="373">
        <v>130000</v>
      </c>
      <c r="E228" s="433">
        <v>0</v>
      </c>
      <c r="F228" s="373">
        <v>0</v>
      </c>
    </row>
    <row r="229" spans="1:6">
      <c r="A229" s="645">
        <v>158</v>
      </c>
      <c r="B229" s="435">
        <v>422</v>
      </c>
      <c r="C229" s="436" t="s">
        <v>46</v>
      </c>
      <c r="D229" s="437">
        <v>130000</v>
      </c>
      <c r="E229" s="438"/>
      <c r="F229" s="437"/>
    </row>
    <row r="230" spans="1:6">
      <c r="A230" s="268"/>
      <c r="B230" s="149"/>
      <c r="C230" s="12"/>
      <c r="D230" s="62"/>
      <c r="E230" s="223"/>
      <c r="F230" s="62"/>
    </row>
    <row r="231" spans="1:6" ht="43.2" customHeight="1">
      <c r="A231" s="405" t="s">
        <v>43</v>
      </c>
      <c r="B231" s="201" t="s">
        <v>494</v>
      </c>
      <c r="C231" s="173" t="s">
        <v>355</v>
      </c>
      <c r="D231" s="176">
        <v>2000000</v>
      </c>
      <c r="E231" s="399">
        <v>0</v>
      </c>
      <c r="F231" s="176">
        <v>0</v>
      </c>
    </row>
    <row r="232" spans="1:6" ht="28.5" customHeight="1">
      <c r="A232" s="706" t="s">
        <v>576</v>
      </c>
      <c r="B232" s="710" t="s">
        <v>598</v>
      </c>
      <c r="C232" s="685" t="s">
        <v>584</v>
      </c>
      <c r="D232" s="679"/>
      <c r="E232" s="707"/>
      <c r="F232" s="679"/>
    </row>
    <row r="233" spans="1:6">
      <c r="A233" s="268"/>
      <c r="B233" s="149"/>
      <c r="C233" s="12"/>
      <c r="D233" s="62"/>
      <c r="E233" s="223"/>
      <c r="F233" s="62"/>
    </row>
    <row r="234" spans="1:6" ht="27">
      <c r="A234" s="638"/>
      <c r="B234" s="147">
        <v>42</v>
      </c>
      <c r="C234" s="134" t="s">
        <v>90</v>
      </c>
      <c r="D234" s="65">
        <v>2000000</v>
      </c>
      <c r="E234" s="269">
        <v>0</v>
      </c>
      <c r="F234" s="65">
        <v>0</v>
      </c>
    </row>
    <row r="235" spans="1:6">
      <c r="A235" s="637">
        <v>159</v>
      </c>
      <c r="B235" s="149">
        <v>421</v>
      </c>
      <c r="C235" s="12" t="s">
        <v>71</v>
      </c>
      <c r="D235" s="62">
        <v>2000000</v>
      </c>
      <c r="E235" s="223"/>
      <c r="F235" s="62"/>
    </row>
    <row r="236" spans="1:6">
      <c r="A236" s="268"/>
      <c r="B236" s="149"/>
      <c r="C236" s="12"/>
      <c r="D236" s="62"/>
      <c r="E236" s="223"/>
      <c r="F236" s="62"/>
    </row>
    <row r="237" spans="1:6" ht="33" customHeight="1">
      <c r="A237" s="303" t="s">
        <v>43</v>
      </c>
      <c r="B237" s="259" t="s">
        <v>495</v>
      </c>
      <c r="C237" s="256" t="s">
        <v>453</v>
      </c>
      <c r="D237" s="257">
        <v>105000</v>
      </c>
      <c r="E237" s="304">
        <v>0</v>
      </c>
      <c r="F237" s="257">
        <v>0</v>
      </c>
    </row>
    <row r="238" spans="1:6" ht="28.5" customHeight="1">
      <c r="A238" s="706" t="s">
        <v>576</v>
      </c>
      <c r="B238" s="710" t="s">
        <v>598</v>
      </c>
      <c r="C238" s="685" t="s">
        <v>584</v>
      </c>
      <c r="D238" s="679"/>
      <c r="E238" s="707"/>
      <c r="F238" s="679"/>
    </row>
    <row r="239" spans="1:6">
      <c r="A239" s="268"/>
      <c r="B239" s="149"/>
      <c r="C239" s="12"/>
      <c r="D239" s="62"/>
      <c r="E239" s="223"/>
      <c r="F239" s="62"/>
    </row>
    <row r="240" spans="1:6">
      <c r="A240" s="638"/>
      <c r="B240" s="147">
        <v>32</v>
      </c>
      <c r="C240" s="134" t="s">
        <v>30</v>
      </c>
      <c r="D240" s="65">
        <v>105000</v>
      </c>
      <c r="E240" s="269">
        <v>0</v>
      </c>
      <c r="F240" s="65">
        <v>0</v>
      </c>
    </row>
    <row r="241" spans="1:6">
      <c r="A241" s="637">
        <v>160</v>
      </c>
      <c r="B241" s="149">
        <v>323</v>
      </c>
      <c r="C241" s="12" t="s">
        <v>33</v>
      </c>
      <c r="D241" s="62">
        <v>105000</v>
      </c>
      <c r="E241" s="223"/>
      <c r="F241" s="62"/>
    </row>
    <row r="242" spans="1:6">
      <c r="A242" s="268"/>
      <c r="B242" s="149"/>
      <c r="C242" s="12"/>
      <c r="D242" s="62"/>
      <c r="E242" s="223"/>
      <c r="F242" s="62"/>
    </row>
    <row r="243" spans="1:6" ht="27.6" customHeight="1">
      <c r="A243" s="303" t="s">
        <v>43</v>
      </c>
      <c r="B243" s="259" t="s">
        <v>496</v>
      </c>
      <c r="C243" s="256" t="s">
        <v>362</v>
      </c>
      <c r="D243" s="257">
        <v>360000</v>
      </c>
      <c r="E243" s="304">
        <v>0</v>
      </c>
      <c r="F243" s="257">
        <v>0</v>
      </c>
    </row>
    <row r="244" spans="1:6" ht="29.25" customHeight="1">
      <c r="A244" s="683" t="s">
        <v>576</v>
      </c>
      <c r="B244" s="711" t="s">
        <v>606</v>
      </c>
      <c r="C244" s="677" t="s">
        <v>578</v>
      </c>
      <c r="D244" s="678"/>
      <c r="E244" s="678"/>
      <c r="F244" s="678"/>
    </row>
    <row r="245" spans="1:6">
      <c r="A245" s="268"/>
      <c r="B245" s="149"/>
      <c r="C245" s="12"/>
      <c r="D245" s="62"/>
      <c r="E245" s="223"/>
      <c r="F245" s="62"/>
    </row>
    <row r="246" spans="1:6" ht="27">
      <c r="A246" s="638"/>
      <c r="B246" s="147">
        <v>42</v>
      </c>
      <c r="C246" s="134" t="s">
        <v>90</v>
      </c>
      <c r="D246" s="65">
        <v>360000</v>
      </c>
      <c r="E246" s="269">
        <v>0</v>
      </c>
      <c r="F246" s="65">
        <v>0</v>
      </c>
    </row>
    <row r="247" spans="1:6">
      <c r="A247" s="637">
        <v>161</v>
      </c>
      <c r="B247" s="149">
        <v>421</v>
      </c>
      <c r="C247" s="12" t="s">
        <v>71</v>
      </c>
      <c r="D247" s="62">
        <v>360000</v>
      </c>
      <c r="E247" s="223"/>
      <c r="F247" s="62"/>
    </row>
    <row r="248" spans="1:6">
      <c r="A248" s="268"/>
      <c r="B248" s="149"/>
      <c r="C248" s="475"/>
      <c r="D248" s="62"/>
      <c r="E248" s="223"/>
      <c r="F248" s="62"/>
    </row>
    <row r="249" spans="1:6" ht="30.6" customHeight="1">
      <c r="A249" s="303" t="s">
        <v>43</v>
      </c>
      <c r="B249" s="455" t="s">
        <v>497</v>
      </c>
      <c r="C249" s="256" t="s">
        <v>464</v>
      </c>
      <c r="D249" s="257">
        <v>300000</v>
      </c>
      <c r="E249" s="257">
        <v>300000</v>
      </c>
      <c r="F249" s="257">
        <v>300000</v>
      </c>
    </row>
    <row r="250" spans="1:6" ht="27.75" customHeight="1">
      <c r="A250" s="706" t="s">
        <v>576</v>
      </c>
      <c r="B250" s="711" t="s">
        <v>612</v>
      </c>
      <c r="C250" s="685" t="s">
        <v>585</v>
      </c>
      <c r="D250" s="679"/>
      <c r="E250" s="679"/>
      <c r="F250" s="679"/>
    </row>
    <row r="251" spans="1:6" ht="14.25" customHeight="1">
      <c r="A251" s="434"/>
      <c r="B251" s="335"/>
      <c r="C251" s="436"/>
      <c r="D251" s="437"/>
      <c r="E251" s="438"/>
      <c r="F251" s="437"/>
    </row>
    <row r="252" spans="1:6" ht="14.25" customHeight="1">
      <c r="A252" s="644"/>
      <c r="B252" s="403">
        <v>32</v>
      </c>
      <c r="C252" s="432" t="s">
        <v>30</v>
      </c>
      <c r="D252" s="373">
        <v>300000</v>
      </c>
      <c r="E252" s="373">
        <v>300000</v>
      </c>
      <c r="F252" s="373">
        <v>300000</v>
      </c>
    </row>
    <row r="253" spans="1:6" ht="14.25" customHeight="1">
      <c r="A253" s="645">
        <v>162</v>
      </c>
      <c r="B253" s="335">
        <v>323</v>
      </c>
      <c r="C253" s="436" t="s">
        <v>348</v>
      </c>
      <c r="D253" s="437">
        <v>300000</v>
      </c>
      <c r="E253" s="437"/>
      <c r="F253" s="437"/>
    </row>
    <row r="254" spans="1:6" ht="14.25" customHeight="1">
      <c r="A254" s="645"/>
      <c r="B254" s="335"/>
      <c r="C254" s="476"/>
      <c r="D254" s="437"/>
      <c r="E254" s="438"/>
      <c r="F254" s="437"/>
    </row>
    <row r="255" spans="1:6" ht="28.95" customHeight="1">
      <c r="A255" s="303" t="s">
        <v>43</v>
      </c>
      <c r="B255" s="259" t="s">
        <v>498</v>
      </c>
      <c r="C255" s="256" t="s">
        <v>322</v>
      </c>
      <c r="D255" s="257">
        <v>440000</v>
      </c>
      <c r="E255" s="304">
        <v>0</v>
      </c>
      <c r="F255" s="257">
        <v>0</v>
      </c>
    </row>
    <row r="256" spans="1:6" ht="31.5" customHeight="1">
      <c r="A256" s="706" t="s">
        <v>576</v>
      </c>
      <c r="B256" s="710" t="s">
        <v>597</v>
      </c>
      <c r="C256" s="685" t="s">
        <v>567</v>
      </c>
      <c r="D256" s="679"/>
      <c r="E256" s="707"/>
      <c r="F256" s="679"/>
    </row>
    <row r="257" spans="1:6">
      <c r="A257" s="268"/>
      <c r="B257" s="149"/>
      <c r="C257" s="12"/>
      <c r="D257" s="62"/>
      <c r="E257" s="223"/>
      <c r="F257" s="62"/>
    </row>
    <row r="258" spans="1:6">
      <c r="A258" s="638"/>
      <c r="B258" s="147">
        <v>32</v>
      </c>
      <c r="C258" s="134" t="s">
        <v>323</v>
      </c>
      <c r="D258" s="65">
        <v>440000</v>
      </c>
      <c r="E258" s="269">
        <v>0</v>
      </c>
      <c r="F258" s="65">
        <v>0</v>
      </c>
    </row>
    <row r="259" spans="1:6">
      <c r="A259" s="637">
        <v>163</v>
      </c>
      <c r="B259" s="149">
        <v>323</v>
      </c>
      <c r="C259" s="12" t="s">
        <v>33</v>
      </c>
      <c r="D259" s="62">
        <v>440000</v>
      </c>
      <c r="E259" s="223"/>
      <c r="F259" s="62"/>
    </row>
    <row r="260" spans="1:6">
      <c r="A260" s="637"/>
      <c r="B260" s="149"/>
      <c r="C260" s="475"/>
      <c r="D260" s="62"/>
      <c r="E260" s="223"/>
      <c r="F260" s="62"/>
    </row>
    <row r="261" spans="1:6" ht="30.6" customHeight="1">
      <c r="A261" s="303" t="s">
        <v>43</v>
      </c>
      <c r="B261" s="455" t="s">
        <v>499</v>
      </c>
      <c r="C261" s="310" t="s">
        <v>290</v>
      </c>
      <c r="D261" s="311">
        <f>D264+D267</f>
        <v>200000</v>
      </c>
      <c r="E261" s="456">
        <f>E264+E267</f>
        <v>500000</v>
      </c>
      <c r="F261" s="311">
        <f>F264+F267</f>
        <v>500000</v>
      </c>
    </row>
    <row r="262" spans="1:6" ht="27.75" customHeight="1">
      <c r="A262" s="706" t="s">
        <v>576</v>
      </c>
      <c r="B262" s="711" t="s">
        <v>612</v>
      </c>
      <c r="C262" s="685" t="s">
        <v>585</v>
      </c>
      <c r="D262" s="679"/>
      <c r="E262" s="679"/>
      <c r="F262" s="679"/>
    </row>
    <row r="263" spans="1:6">
      <c r="A263" s="644"/>
      <c r="B263" s="431"/>
      <c r="C263" s="432"/>
      <c r="D263" s="373"/>
      <c r="E263" s="433"/>
      <c r="F263" s="373"/>
    </row>
    <row r="264" spans="1:6">
      <c r="A264" s="644"/>
      <c r="B264" s="431">
        <v>38</v>
      </c>
      <c r="C264" s="432" t="s">
        <v>40</v>
      </c>
      <c r="D264" s="373">
        <v>200000</v>
      </c>
      <c r="E264" s="433">
        <v>0</v>
      </c>
      <c r="F264" s="373">
        <v>0</v>
      </c>
    </row>
    <row r="265" spans="1:6">
      <c r="A265" s="645">
        <v>164</v>
      </c>
      <c r="B265" s="435">
        <v>386</v>
      </c>
      <c r="C265" s="436" t="s">
        <v>327</v>
      </c>
      <c r="D265" s="437">
        <v>200000</v>
      </c>
      <c r="E265" s="438"/>
      <c r="F265" s="437"/>
    </row>
    <row r="266" spans="1:6">
      <c r="A266" s="645"/>
      <c r="B266" s="435"/>
      <c r="C266" s="436"/>
      <c r="D266" s="437"/>
      <c r="E266" s="438"/>
      <c r="F266" s="437"/>
    </row>
    <row r="267" spans="1:6" s="565" customFormat="1" ht="27">
      <c r="A267" s="644"/>
      <c r="B267" s="186">
        <v>42</v>
      </c>
      <c r="C267" s="7" t="s">
        <v>90</v>
      </c>
      <c r="D267" s="334">
        <v>0</v>
      </c>
      <c r="E267" s="538">
        <v>500000</v>
      </c>
      <c r="F267" s="334">
        <v>500000</v>
      </c>
    </row>
    <row r="268" spans="1:6">
      <c r="A268" s="637"/>
      <c r="B268" s="149"/>
      <c r="C268" s="558"/>
      <c r="D268" s="553"/>
      <c r="E268" s="561"/>
      <c r="F268" s="553"/>
    </row>
    <row r="269" spans="1:6" ht="31.2" customHeight="1">
      <c r="A269" s="303" t="s">
        <v>43</v>
      </c>
      <c r="B269" s="259" t="s">
        <v>500</v>
      </c>
      <c r="C269" s="256" t="s">
        <v>422</v>
      </c>
      <c r="D269" s="257">
        <v>125000</v>
      </c>
      <c r="E269" s="304">
        <v>0</v>
      </c>
      <c r="F269" s="257">
        <v>0</v>
      </c>
    </row>
    <row r="270" spans="1:6" ht="28.5" customHeight="1">
      <c r="A270" s="706" t="s">
        <v>576</v>
      </c>
      <c r="B270" s="710" t="s">
        <v>598</v>
      </c>
      <c r="C270" s="685" t="s">
        <v>584</v>
      </c>
      <c r="D270" s="679"/>
      <c r="E270" s="707"/>
      <c r="F270" s="679"/>
    </row>
    <row r="271" spans="1:6">
      <c r="A271" s="268"/>
      <c r="B271" s="149"/>
      <c r="C271" s="12"/>
      <c r="D271" s="62"/>
      <c r="E271" s="223"/>
      <c r="F271" s="62"/>
    </row>
    <row r="272" spans="1:6">
      <c r="A272" s="638"/>
      <c r="B272" s="147">
        <v>32</v>
      </c>
      <c r="C272" s="134" t="s">
        <v>30</v>
      </c>
      <c r="D272" s="65">
        <v>125000</v>
      </c>
      <c r="E272" s="269">
        <v>0</v>
      </c>
      <c r="F272" s="65">
        <v>0</v>
      </c>
    </row>
    <row r="273" spans="1:6">
      <c r="A273" s="637">
        <v>165</v>
      </c>
      <c r="B273" s="149">
        <v>323</v>
      </c>
      <c r="C273" s="12" t="s">
        <v>33</v>
      </c>
      <c r="D273" s="62">
        <v>125000</v>
      </c>
      <c r="E273" s="223"/>
      <c r="F273" s="62"/>
    </row>
    <row r="274" spans="1:6">
      <c r="A274" s="637"/>
      <c r="B274" s="149"/>
      <c r="C274" s="12"/>
      <c r="D274" s="62"/>
      <c r="E274" s="223"/>
      <c r="F274" s="62"/>
    </row>
    <row r="275" spans="1:6" ht="29.4" customHeight="1">
      <c r="A275" s="303" t="s">
        <v>43</v>
      </c>
      <c r="B275" s="455" t="s">
        <v>501</v>
      </c>
      <c r="C275" s="256" t="s">
        <v>457</v>
      </c>
      <c r="D275" s="257">
        <f>D278</f>
        <v>120000</v>
      </c>
      <c r="E275" s="304">
        <v>0</v>
      </c>
      <c r="F275" s="257">
        <v>0</v>
      </c>
    </row>
    <row r="276" spans="1:6" ht="28.5" customHeight="1">
      <c r="A276" s="706" t="s">
        <v>576</v>
      </c>
      <c r="B276" s="710" t="s">
        <v>598</v>
      </c>
      <c r="C276" s="685" t="s">
        <v>584</v>
      </c>
      <c r="D276" s="679"/>
      <c r="E276" s="707"/>
      <c r="F276" s="679"/>
    </row>
    <row r="277" spans="1:6">
      <c r="A277" s="644"/>
      <c r="B277" s="403"/>
      <c r="C277" s="432"/>
      <c r="D277" s="373"/>
      <c r="E277" s="433"/>
      <c r="F277" s="373"/>
    </row>
    <row r="278" spans="1:6">
      <c r="A278" s="644"/>
      <c r="B278" s="403">
        <v>32</v>
      </c>
      <c r="C278" s="432" t="s">
        <v>30</v>
      </c>
      <c r="D278" s="373">
        <v>120000</v>
      </c>
      <c r="E278" s="433">
        <v>0</v>
      </c>
      <c r="F278" s="373">
        <v>0</v>
      </c>
    </row>
    <row r="279" spans="1:6">
      <c r="A279" s="645">
        <v>166</v>
      </c>
      <c r="B279" s="335">
        <v>323</v>
      </c>
      <c r="C279" s="436" t="s">
        <v>88</v>
      </c>
      <c r="D279" s="437">
        <v>120000</v>
      </c>
      <c r="E279" s="438"/>
      <c r="F279" s="437"/>
    </row>
    <row r="280" spans="1:6">
      <c r="A280" s="637"/>
      <c r="B280" s="105"/>
      <c r="C280" s="12"/>
      <c r="D280" s="62"/>
      <c r="E280" s="223"/>
      <c r="F280" s="62"/>
    </row>
    <row r="281" spans="1:6" ht="31.2" customHeight="1">
      <c r="A281" s="303" t="s">
        <v>43</v>
      </c>
      <c r="B281" s="455" t="s">
        <v>502</v>
      </c>
      <c r="C281" s="256" t="s">
        <v>354</v>
      </c>
      <c r="D281" s="257">
        <v>100000</v>
      </c>
      <c r="E281" s="304">
        <v>0</v>
      </c>
      <c r="F281" s="257">
        <v>0</v>
      </c>
    </row>
    <row r="282" spans="1:6" ht="28.5" customHeight="1">
      <c r="A282" s="706" t="s">
        <v>576</v>
      </c>
      <c r="B282" s="710" t="s">
        <v>598</v>
      </c>
      <c r="C282" s="685" t="s">
        <v>584</v>
      </c>
      <c r="D282" s="679"/>
      <c r="E282" s="707"/>
      <c r="F282" s="679"/>
    </row>
    <row r="283" spans="1:6">
      <c r="A283" s="637"/>
      <c r="B283" s="105"/>
      <c r="C283" s="12"/>
      <c r="D283" s="62"/>
      <c r="E283" s="223"/>
      <c r="F283" s="62"/>
    </row>
    <row r="284" spans="1:6">
      <c r="A284" s="638"/>
      <c r="B284" s="186">
        <v>32</v>
      </c>
      <c r="C284" s="134" t="s">
        <v>30</v>
      </c>
      <c r="D284" s="65">
        <v>100000</v>
      </c>
      <c r="E284" s="269">
        <v>0</v>
      </c>
      <c r="F284" s="65">
        <v>0</v>
      </c>
    </row>
    <row r="285" spans="1:6">
      <c r="A285" s="637">
        <v>167</v>
      </c>
      <c r="B285" s="105">
        <v>323</v>
      </c>
      <c r="C285" s="12" t="s">
        <v>33</v>
      </c>
      <c r="D285" s="62">
        <v>100000</v>
      </c>
      <c r="E285" s="223"/>
      <c r="F285" s="62"/>
    </row>
    <row r="286" spans="1:6">
      <c r="A286" s="637"/>
      <c r="B286" s="105"/>
      <c r="C286" s="12"/>
      <c r="D286" s="62"/>
      <c r="E286" s="223"/>
      <c r="F286" s="62"/>
    </row>
    <row r="287" spans="1:6" ht="28.95" customHeight="1">
      <c r="A287" s="303" t="s">
        <v>43</v>
      </c>
      <c r="B287" s="455" t="s">
        <v>503</v>
      </c>
      <c r="C287" s="256" t="s">
        <v>594</v>
      </c>
      <c r="D287" s="257">
        <v>300000</v>
      </c>
      <c r="E287" s="304">
        <v>0</v>
      </c>
      <c r="F287" s="257">
        <v>0</v>
      </c>
    </row>
    <row r="288" spans="1:6" ht="28.5" customHeight="1">
      <c r="A288" s="706" t="s">
        <v>576</v>
      </c>
      <c r="B288" s="710" t="s">
        <v>598</v>
      </c>
      <c r="C288" s="685" t="s">
        <v>584</v>
      </c>
      <c r="D288" s="679"/>
      <c r="E288" s="707"/>
      <c r="F288" s="679"/>
    </row>
    <row r="289" spans="1:6">
      <c r="A289" s="637"/>
      <c r="B289" s="105"/>
      <c r="C289" s="12"/>
      <c r="D289" s="62"/>
      <c r="E289" s="223"/>
      <c r="F289" s="62"/>
    </row>
    <row r="290" spans="1:6">
      <c r="A290" s="637"/>
      <c r="B290" s="186">
        <v>32</v>
      </c>
      <c r="C290" s="134" t="s">
        <v>30</v>
      </c>
      <c r="D290" s="65">
        <v>300000</v>
      </c>
      <c r="E290" s="269">
        <v>0</v>
      </c>
      <c r="F290" s="65">
        <v>0</v>
      </c>
    </row>
    <row r="291" spans="1:6">
      <c r="A291" s="637">
        <v>168</v>
      </c>
      <c r="B291" s="105">
        <v>323</v>
      </c>
      <c r="C291" s="12" t="s">
        <v>33</v>
      </c>
      <c r="D291" s="62">
        <v>300000</v>
      </c>
      <c r="E291" s="223">
        <v>0</v>
      </c>
      <c r="F291" s="62">
        <v>0</v>
      </c>
    </row>
    <row r="292" spans="1:6">
      <c r="A292" s="637"/>
      <c r="B292" s="105"/>
      <c r="C292" s="12"/>
      <c r="D292" s="62"/>
      <c r="E292" s="223"/>
      <c r="F292" s="62"/>
    </row>
    <row r="293" spans="1:6" ht="45" customHeight="1">
      <c r="A293" s="303" t="s">
        <v>43</v>
      </c>
      <c r="B293" s="455" t="s">
        <v>504</v>
      </c>
      <c r="C293" s="310" t="s">
        <v>363</v>
      </c>
      <c r="D293" s="311">
        <f>D296</f>
        <v>0</v>
      </c>
      <c r="E293" s="311">
        <v>1000000</v>
      </c>
      <c r="F293" s="311">
        <v>600000</v>
      </c>
    </row>
    <row r="294" spans="1:6" ht="30" customHeight="1">
      <c r="A294" s="706" t="s">
        <v>576</v>
      </c>
      <c r="B294" s="711" t="s">
        <v>609</v>
      </c>
      <c r="C294" s="677" t="s">
        <v>581</v>
      </c>
      <c r="D294" s="678"/>
      <c r="E294" s="678"/>
      <c r="F294" s="678"/>
    </row>
    <row r="295" spans="1:6">
      <c r="A295" s="637"/>
      <c r="B295" s="149"/>
      <c r="C295" s="560"/>
      <c r="D295" s="562"/>
      <c r="E295" s="223"/>
      <c r="F295" s="62"/>
    </row>
    <row r="296" spans="1:6" ht="27">
      <c r="A296" s="637"/>
      <c r="B296" s="186">
        <v>42</v>
      </c>
      <c r="C296" s="7" t="s">
        <v>90</v>
      </c>
      <c r="D296" s="65">
        <v>0</v>
      </c>
      <c r="E296" s="668">
        <v>1000000</v>
      </c>
      <c r="F296" s="65">
        <v>600000</v>
      </c>
    </row>
    <row r="297" spans="1:6">
      <c r="A297" s="637"/>
      <c r="B297" s="149"/>
      <c r="C297" s="12"/>
      <c r="D297" s="62"/>
      <c r="E297" s="223"/>
      <c r="F297" s="62"/>
    </row>
    <row r="298" spans="1:6" ht="40.950000000000003" customHeight="1">
      <c r="A298" s="303" t="s">
        <v>43</v>
      </c>
      <c r="B298" s="455" t="s">
        <v>505</v>
      </c>
      <c r="C298" s="256" t="s">
        <v>364</v>
      </c>
      <c r="D298" s="257">
        <v>150000</v>
      </c>
      <c r="E298" s="304">
        <v>0</v>
      </c>
      <c r="F298" s="257">
        <v>0</v>
      </c>
    </row>
    <row r="299" spans="1:6" ht="29.25" customHeight="1">
      <c r="A299" s="683" t="s">
        <v>576</v>
      </c>
      <c r="B299" s="711" t="s">
        <v>606</v>
      </c>
      <c r="C299" s="677" t="s">
        <v>578</v>
      </c>
      <c r="D299" s="678"/>
      <c r="E299" s="678"/>
      <c r="F299" s="678"/>
    </row>
    <row r="300" spans="1:6" ht="14.25" customHeight="1">
      <c r="A300" s="645"/>
      <c r="B300" s="335"/>
      <c r="C300" s="436"/>
      <c r="D300" s="437"/>
      <c r="E300" s="438"/>
      <c r="F300" s="437"/>
    </row>
    <row r="301" spans="1:6" ht="42.75" customHeight="1">
      <c r="A301" s="644"/>
      <c r="B301" s="403">
        <v>36</v>
      </c>
      <c r="C301" s="432" t="s">
        <v>254</v>
      </c>
      <c r="D301" s="373">
        <v>150000</v>
      </c>
      <c r="E301" s="433">
        <v>0</v>
      </c>
      <c r="F301" s="373">
        <v>0</v>
      </c>
    </row>
    <row r="302" spans="1:6" ht="14.25" customHeight="1">
      <c r="A302" s="645">
        <v>169</v>
      </c>
      <c r="B302" s="335">
        <v>363</v>
      </c>
      <c r="C302" s="436" t="s">
        <v>292</v>
      </c>
      <c r="D302" s="437">
        <v>150000</v>
      </c>
      <c r="E302" s="438"/>
      <c r="F302" s="437"/>
    </row>
    <row r="303" spans="1:6" ht="14.25" customHeight="1">
      <c r="A303" s="434"/>
      <c r="B303" s="335"/>
      <c r="C303" s="436"/>
      <c r="D303" s="437"/>
      <c r="E303" s="438"/>
      <c r="F303" s="437"/>
    </row>
    <row r="304" spans="1:6" ht="55.95" customHeight="1">
      <c r="A304" s="303" t="s">
        <v>43</v>
      </c>
      <c r="B304" s="455" t="s">
        <v>506</v>
      </c>
      <c r="C304" s="256" t="s">
        <v>365</v>
      </c>
      <c r="D304" s="257">
        <v>150000</v>
      </c>
      <c r="E304" s="304">
        <v>0</v>
      </c>
      <c r="F304" s="257">
        <v>0</v>
      </c>
    </row>
    <row r="305" spans="1:6" ht="29.25" customHeight="1">
      <c r="A305" s="683" t="s">
        <v>576</v>
      </c>
      <c r="B305" s="711" t="s">
        <v>606</v>
      </c>
      <c r="C305" s="677" t="s">
        <v>578</v>
      </c>
      <c r="D305" s="678"/>
      <c r="E305" s="678"/>
      <c r="F305" s="678"/>
    </row>
    <row r="306" spans="1:6" ht="14.25" customHeight="1">
      <c r="A306" s="645"/>
      <c r="B306" s="335"/>
      <c r="C306" s="436"/>
      <c r="D306" s="437"/>
      <c r="E306" s="438"/>
      <c r="F306" s="437"/>
    </row>
    <row r="307" spans="1:6" ht="14.25" customHeight="1">
      <c r="A307" s="644"/>
      <c r="B307" s="403">
        <v>32</v>
      </c>
      <c r="C307" s="432" t="s">
        <v>30</v>
      </c>
      <c r="D307" s="373">
        <v>150000</v>
      </c>
      <c r="E307" s="433">
        <v>0</v>
      </c>
      <c r="F307" s="373">
        <v>0</v>
      </c>
    </row>
    <row r="308" spans="1:6" ht="14.25" customHeight="1">
      <c r="A308" s="645">
        <v>170</v>
      </c>
      <c r="B308" s="335">
        <v>323</v>
      </c>
      <c r="C308" s="436" t="s">
        <v>33</v>
      </c>
      <c r="D308" s="437">
        <v>150000</v>
      </c>
      <c r="E308" s="438"/>
      <c r="F308" s="437"/>
    </row>
    <row r="309" spans="1:6" ht="14.25" customHeight="1">
      <c r="A309" s="645"/>
      <c r="B309" s="335"/>
      <c r="C309" s="436"/>
      <c r="D309" s="437"/>
      <c r="E309" s="438"/>
      <c r="F309" s="437"/>
    </row>
    <row r="310" spans="1:6" ht="33.6" customHeight="1">
      <c r="A310" s="303" t="s">
        <v>43</v>
      </c>
      <c r="B310" s="455" t="s">
        <v>507</v>
      </c>
      <c r="C310" s="310" t="s">
        <v>386</v>
      </c>
      <c r="D310" s="257">
        <f>D313</f>
        <v>720000</v>
      </c>
      <c r="E310" s="304">
        <v>0</v>
      </c>
      <c r="F310" s="257">
        <v>0</v>
      </c>
    </row>
    <row r="311" spans="1:6" ht="28.5" customHeight="1">
      <c r="A311" s="706" t="s">
        <v>576</v>
      </c>
      <c r="B311" s="710" t="s">
        <v>598</v>
      </c>
      <c r="C311" s="685" t="s">
        <v>584</v>
      </c>
      <c r="D311" s="679"/>
      <c r="E311" s="707"/>
      <c r="F311" s="679"/>
    </row>
    <row r="312" spans="1:6" ht="14.25" customHeight="1">
      <c r="A312" s="434"/>
      <c r="B312" s="335"/>
      <c r="C312" s="336"/>
      <c r="D312" s="437"/>
      <c r="E312" s="438"/>
      <c r="F312" s="437"/>
    </row>
    <row r="313" spans="1:6" ht="30" customHeight="1">
      <c r="A313" s="645"/>
      <c r="B313" s="331">
        <v>42</v>
      </c>
      <c r="C313" s="332" t="s">
        <v>79</v>
      </c>
      <c r="D313" s="373">
        <f>D314</f>
        <v>720000</v>
      </c>
      <c r="E313" s="438">
        <v>0</v>
      </c>
      <c r="F313" s="437">
        <v>0</v>
      </c>
    </row>
    <row r="314" spans="1:6" ht="14.25" customHeight="1">
      <c r="A314" s="645">
        <v>171</v>
      </c>
      <c r="B314" s="335">
        <v>421</v>
      </c>
      <c r="C314" s="336" t="s">
        <v>71</v>
      </c>
      <c r="D314" s="437">
        <v>720000</v>
      </c>
      <c r="E314" s="438"/>
      <c r="F314" s="437"/>
    </row>
    <row r="315" spans="1:6" ht="14.25" customHeight="1">
      <c r="A315" s="645"/>
      <c r="B315" s="335"/>
      <c r="C315" s="336"/>
      <c r="D315" s="437"/>
      <c r="E315" s="438"/>
      <c r="F315" s="437"/>
    </row>
    <row r="316" spans="1:6" ht="42.6" customHeight="1">
      <c r="A316" s="303" t="s">
        <v>43</v>
      </c>
      <c r="B316" s="455" t="s">
        <v>508</v>
      </c>
      <c r="C316" s="310" t="s">
        <v>465</v>
      </c>
      <c r="D316" s="257">
        <v>600000</v>
      </c>
      <c r="E316" s="304">
        <f>E321</f>
        <v>0</v>
      </c>
      <c r="F316" s="257">
        <f>F321</f>
        <v>0</v>
      </c>
    </row>
    <row r="317" spans="1:6" ht="29.4" customHeight="1">
      <c r="A317" s="706" t="s">
        <v>576</v>
      </c>
      <c r="B317" s="711" t="s">
        <v>607</v>
      </c>
      <c r="C317" s="677" t="s">
        <v>579</v>
      </c>
      <c r="D317" s="679"/>
      <c r="E317" s="707"/>
      <c r="F317" s="679"/>
    </row>
    <row r="318" spans="1:6" ht="14.25" customHeight="1">
      <c r="A318" s="645"/>
      <c r="B318" s="335"/>
      <c r="C318" s="336"/>
      <c r="D318" s="437"/>
      <c r="E318" s="438"/>
      <c r="F318" s="437"/>
    </row>
    <row r="319" spans="1:6" ht="14.25" customHeight="1">
      <c r="A319" s="644"/>
      <c r="B319" s="403">
        <v>32</v>
      </c>
      <c r="C319" s="372" t="s">
        <v>30</v>
      </c>
      <c r="D319" s="373">
        <v>600000</v>
      </c>
      <c r="E319" s="433">
        <v>0</v>
      </c>
      <c r="F319" s="373">
        <v>0</v>
      </c>
    </row>
    <row r="320" spans="1:6" ht="14.25" customHeight="1">
      <c r="A320" s="645">
        <v>172</v>
      </c>
      <c r="B320" s="335">
        <v>323</v>
      </c>
      <c r="C320" s="336" t="s">
        <v>33</v>
      </c>
      <c r="D320" s="437">
        <v>600000</v>
      </c>
      <c r="E320" s="438"/>
      <c r="F320" s="437"/>
    </row>
    <row r="321" spans="1:6" ht="14.25" customHeight="1">
      <c r="A321" s="645"/>
      <c r="B321" s="335"/>
      <c r="C321" s="563"/>
      <c r="D321" s="552"/>
      <c r="E321" s="551"/>
      <c r="F321" s="552"/>
    </row>
    <row r="322" spans="1:6" ht="43.2" customHeight="1">
      <c r="A322" s="303" t="s">
        <v>43</v>
      </c>
      <c r="B322" s="455" t="s">
        <v>509</v>
      </c>
      <c r="C322" s="310" t="s">
        <v>373</v>
      </c>
      <c r="D322" s="311">
        <f>D325</f>
        <v>100000</v>
      </c>
      <c r="E322" s="311">
        <f t="shared" ref="E322:F322" si="1">E325</f>
        <v>150000</v>
      </c>
      <c r="F322" s="257">
        <f t="shared" si="1"/>
        <v>0</v>
      </c>
    </row>
    <row r="323" spans="1:6" ht="29.25" customHeight="1">
      <c r="A323" s="683" t="s">
        <v>576</v>
      </c>
      <c r="B323" s="711" t="s">
        <v>606</v>
      </c>
      <c r="C323" s="677" t="s">
        <v>578</v>
      </c>
      <c r="D323" s="678"/>
      <c r="E323" s="678"/>
      <c r="F323" s="678"/>
    </row>
    <row r="324" spans="1:6" ht="14.25" customHeight="1">
      <c r="A324" s="645"/>
      <c r="B324" s="335"/>
      <c r="C324" s="336"/>
      <c r="D324" s="437"/>
      <c r="E324" s="438"/>
      <c r="F324" s="437"/>
    </row>
    <row r="325" spans="1:6" ht="14.25" customHeight="1">
      <c r="A325" s="644"/>
      <c r="B325" s="403">
        <v>32</v>
      </c>
      <c r="C325" s="372" t="s">
        <v>30</v>
      </c>
      <c r="D325" s="373">
        <v>100000</v>
      </c>
      <c r="E325" s="433">
        <v>150000</v>
      </c>
      <c r="F325" s="373">
        <v>0</v>
      </c>
    </row>
    <row r="326" spans="1:6" ht="14.25" customHeight="1">
      <c r="A326" s="645">
        <v>173</v>
      </c>
      <c r="B326" s="335">
        <v>323</v>
      </c>
      <c r="C326" s="336" t="s">
        <v>33</v>
      </c>
      <c r="D326" s="437">
        <v>100000</v>
      </c>
      <c r="E326" s="438"/>
      <c r="F326" s="437"/>
    </row>
    <row r="327" spans="1:6" ht="14.25" customHeight="1">
      <c r="A327" s="645"/>
      <c r="B327" s="335"/>
      <c r="C327" s="336"/>
      <c r="D327" s="437"/>
      <c r="E327" s="438"/>
      <c r="F327" s="437"/>
    </row>
    <row r="328" spans="1:6" ht="29.4" customHeight="1">
      <c r="A328" s="303" t="s">
        <v>43</v>
      </c>
      <c r="B328" s="455" t="s">
        <v>510</v>
      </c>
      <c r="C328" s="256" t="s">
        <v>412</v>
      </c>
      <c r="D328" s="311">
        <v>200000</v>
      </c>
      <c r="E328" s="456">
        <f>E331</f>
        <v>150000</v>
      </c>
      <c r="F328" s="257">
        <f>F333</f>
        <v>0</v>
      </c>
    </row>
    <row r="329" spans="1:6" ht="29.25" customHeight="1">
      <c r="A329" s="683" t="s">
        <v>576</v>
      </c>
      <c r="B329" s="711" t="s">
        <v>606</v>
      </c>
      <c r="C329" s="677" t="s">
        <v>578</v>
      </c>
      <c r="D329" s="678"/>
      <c r="E329" s="678"/>
      <c r="F329" s="678"/>
    </row>
    <row r="330" spans="1:6" ht="14.25" customHeight="1">
      <c r="A330" s="645"/>
      <c r="B330" s="335"/>
      <c r="C330" s="12"/>
      <c r="D330" s="437"/>
      <c r="E330" s="438"/>
      <c r="F330" s="437"/>
    </row>
    <row r="331" spans="1:6" ht="14.25" customHeight="1">
      <c r="A331" s="644"/>
      <c r="B331" s="403">
        <v>32</v>
      </c>
      <c r="C331" s="372" t="s">
        <v>30</v>
      </c>
      <c r="D331" s="373">
        <v>200000</v>
      </c>
      <c r="E331" s="433">
        <v>150000</v>
      </c>
      <c r="F331" s="373">
        <v>0</v>
      </c>
    </row>
    <row r="332" spans="1:6" ht="14.25" customHeight="1">
      <c r="A332" s="645">
        <v>174</v>
      </c>
      <c r="B332" s="335">
        <v>323</v>
      </c>
      <c r="C332" s="336" t="s">
        <v>33</v>
      </c>
      <c r="D332" s="437">
        <v>200000</v>
      </c>
      <c r="E332" s="438"/>
      <c r="F332" s="437"/>
    </row>
    <row r="333" spans="1:6" ht="14.25" customHeight="1">
      <c r="A333" s="645"/>
      <c r="B333" s="335"/>
      <c r="C333" s="563"/>
      <c r="D333" s="552"/>
      <c r="E333" s="551"/>
      <c r="F333" s="552"/>
    </row>
    <row r="334" spans="1:6" ht="57" customHeight="1">
      <c r="A334" s="303" t="s">
        <v>43</v>
      </c>
      <c r="B334" s="455" t="s">
        <v>511</v>
      </c>
      <c r="C334" s="310" t="s">
        <v>454</v>
      </c>
      <c r="D334" s="257">
        <f>D337</f>
        <v>200000</v>
      </c>
      <c r="E334" s="304">
        <f>E337</f>
        <v>0</v>
      </c>
      <c r="F334" s="304">
        <f>F337</f>
        <v>0</v>
      </c>
    </row>
    <row r="335" spans="1:6" ht="28.5" customHeight="1">
      <c r="A335" s="706" t="s">
        <v>576</v>
      </c>
      <c r="B335" s="710" t="s">
        <v>598</v>
      </c>
      <c r="C335" s="685" t="s">
        <v>584</v>
      </c>
      <c r="D335" s="679"/>
      <c r="E335" s="707"/>
      <c r="F335" s="679"/>
    </row>
    <row r="336" spans="1:6" ht="14.25" customHeight="1">
      <c r="A336" s="645"/>
      <c r="B336" s="335"/>
      <c r="C336" s="336"/>
      <c r="D336" s="437"/>
      <c r="E336" s="438"/>
      <c r="F336" s="437"/>
    </row>
    <row r="337" spans="1:6" ht="14.25" customHeight="1">
      <c r="A337" s="644"/>
      <c r="B337" s="403">
        <v>32</v>
      </c>
      <c r="C337" s="372" t="s">
        <v>30</v>
      </c>
      <c r="D337" s="373">
        <v>200000</v>
      </c>
      <c r="E337" s="433">
        <v>0</v>
      </c>
      <c r="F337" s="373">
        <v>0</v>
      </c>
    </row>
    <row r="338" spans="1:6" ht="14.25" customHeight="1">
      <c r="A338" s="645">
        <v>175</v>
      </c>
      <c r="B338" s="335">
        <v>323</v>
      </c>
      <c r="C338" s="336" t="s">
        <v>33</v>
      </c>
      <c r="D338" s="437">
        <v>200000</v>
      </c>
      <c r="E338" s="438"/>
      <c r="F338" s="437"/>
    </row>
    <row r="339" spans="1:6" ht="14.25" customHeight="1">
      <c r="A339" s="645"/>
      <c r="B339" s="335"/>
      <c r="C339" s="563"/>
      <c r="D339" s="552"/>
      <c r="E339" s="551"/>
      <c r="F339" s="552"/>
    </row>
    <row r="340" spans="1:6" ht="45.6" customHeight="1">
      <c r="A340" s="303" t="s">
        <v>43</v>
      </c>
      <c r="B340" s="455" t="s">
        <v>512</v>
      </c>
      <c r="C340" s="310" t="s">
        <v>413</v>
      </c>
      <c r="D340" s="257">
        <f>D343</f>
        <v>250000</v>
      </c>
      <c r="E340" s="304">
        <f>E343</f>
        <v>0</v>
      </c>
      <c r="F340" s="304">
        <f>F343</f>
        <v>0</v>
      </c>
    </row>
    <row r="341" spans="1:6" ht="28.5" customHeight="1">
      <c r="A341" s="706" t="s">
        <v>576</v>
      </c>
      <c r="B341" s="710" t="s">
        <v>598</v>
      </c>
      <c r="C341" s="685" t="s">
        <v>584</v>
      </c>
      <c r="D341" s="679"/>
      <c r="E341" s="707"/>
      <c r="F341" s="679"/>
    </row>
    <row r="342" spans="1:6" ht="14.25" customHeight="1">
      <c r="A342" s="645"/>
      <c r="B342" s="335"/>
      <c r="C342" s="336"/>
      <c r="D342" s="437"/>
      <c r="E342" s="438"/>
      <c r="F342" s="437"/>
    </row>
    <row r="343" spans="1:6" ht="14.25" customHeight="1">
      <c r="A343" s="644"/>
      <c r="B343" s="403">
        <v>32</v>
      </c>
      <c r="C343" s="372" t="s">
        <v>324</v>
      </c>
      <c r="D343" s="373">
        <v>250000</v>
      </c>
      <c r="E343" s="433">
        <v>0</v>
      </c>
      <c r="F343" s="373">
        <v>0</v>
      </c>
    </row>
    <row r="344" spans="1:6" ht="14.25" customHeight="1">
      <c r="A344" s="645">
        <v>176</v>
      </c>
      <c r="B344" s="335">
        <v>323</v>
      </c>
      <c r="C344" s="336" t="s">
        <v>33</v>
      </c>
      <c r="D344" s="437">
        <v>250000</v>
      </c>
      <c r="E344" s="438"/>
      <c r="F344" s="437"/>
    </row>
    <row r="345" spans="1:6" ht="15" customHeight="1">
      <c r="A345" s="645"/>
      <c r="B345" s="403"/>
      <c r="C345" s="568"/>
      <c r="D345" s="566"/>
      <c r="E345" s="567"/>
      <c r="F345" s="566"/>
    </row>
    <row r="346" spans="1:6" ht="30.6" customHeight="1">
      <c r="A346" s="667" t="s">
        <v>43</v>
      </c>
      <c r="B346" s="455" t="s">
        <v>513</v>
      </c>
      <c r="C346" s="274" t="s">
        <v>463</v>
      </c>
      <c r="D346" s="311">
        <v>300000</v>
      </c>
      <c r="E346" s="456">
        <v>0</v>
      </c>
      <c r="F346" s="311">
        <v>0</v>
      </c>
    </row>
    <row r="347" spans="1:6" ht="28.5" customHeight="1">
      <c r="A347" s="706" t="s">
        <v>576</v>
      </c>
      <c r="B347" s="710" t="s">
        <v>598</v>
      </c>
      <c r="C347" s="685" t="s">
        <v>584</v>
      </c>
      <c r="D347" s="679"/>
      <c r="E347" s="707"/>
      <c r="F347" s="679"/>
    </row>
    <row r="348" spans="1:6" ht="16.5" customHeight="1">
      <c r="A348" s="645"/>
      <c r="B348" s="403"/>
      <c r="C348" s="568"/>
      <c r="D348" s="566"/>
      <c r="E348" s="567"/>
      <c r="F348" s="566"/>
    </row>
    <row r="349" spans="1:6" ht="16.5" customHeight="1">
      <c r="A349" s="645"/>
      <c r="B349" s="403">
        <v>32</v>
      </c>
      <c r="C349" s="71" t="s">
        <v>30</v>
      </c>
      <c r="D349" s="334">
        <v>300000</v>
      </c>
      <c r="E349" s="538">
        <v>0</v>
      </c>
      <c r="F349" s="334">
        <v>0</v>
      </c>
    </row>
    <row r="350" spans="1:6" ht="17.25" customHeight="1">
      <c r="A350" s="645">
        <v>177</v>
      </c>
      <c r="B350" s="335">
        <v>323</v>
      </c>
      <c r="C350" s="44" t="s">
        <v>33</v>
      </c>
      <c r="D350" s="337">
        <v>300000</v>
      </c>
      <c r="E350" s="539"/>
      <c r="F350" s="337"/>
    </row>
    <row r="351" spans="1:6" ht="14.25" customHeight="1">
      <c r="A351" s="434"/>
      <c r="B351" s="335"/>
      <c r="C351" s="563"/>
      <c r="D351" s="552"/>
      <c r="E351" s="551"/>
      <c r="F351" s="552"/>
    </row>
    <row r="352" spans="1:6" ht="29.4" customHeight="1">
      <c r="A352" s="303" t="s">
        <v>43</v>
      </c>
      <c r="B352" s="455" t="s">
        <v>514</v>
      </c>
      <c r="C352" s="310" t="s">
        <v>374</v>
      </c>
      <c r="D352" s="257">
        <v>300000</v>
      </c>
      <c r="E352" s="304">
        <v>0</v>
      </c>
      <c r="F352" s="257">
        <v>0</v>
      </c>
    </row>
    <row r="353" spans="1:7" ht="28.5" customHeight="1">
      <c r="A353" s="706" t="s">
        <v>576</v>
      </c>
      <c r="B353" s="710" t="s">
        <v>598</v>
      </c>
      <c r="C353" s="685" t="s">
        <v>584</v>
      </c>
      <c r="D353" s="679"/>
      <c r="E353" s="707"/>
      <c r="F353" s="679"/>
    </row>
    <row r="354" spans="1:7" ht="14.25" customHeight="1">
      <c r="A354" s="645"/>
      <c r="B354" s="335"/>
      <c r="C354" s="336"/>
      <c r="D354" s="437"/>
      <c r="E354" s="438"/>
      <c r="F354" s="437"/>
    </row>
    <row r="355" spans="1:7" ht="14.25" customHeight="1">
      <c r="A355" s="644"/>
      <c r="B355" s="403">
        <v>32</v>
      </c>
      <c r="C355" s="372" t="s">
        <v>30</v>
      </c>
      <c r="D355" s="373">
        <v>300000</v>
      </c>
      <c r="E355" s="433">
        <v>0</v>
      </c>
      <c r="F355" s="373">
        <v>0</v>
      </c>
    </row>
    <row r="356" spans="1:7" ht="14.25" customHeight="1">
      <c r="A356" s="645">
        <v>178</v>
      </c>
      <c r="B356" s="335">
        <v>323</v>
      </c>
      <c r="C356" s="336" t="s">
        <v>33</v>
      </c>
      <c r="D356" s="437">
        <v>300000</v>
      </c>
      <c r="E356" s="438"/>
      <c r="F356" s="437"/>
    </row>
    <row r="357" spans="1:7" ht="14.25" customHeight="1">
      <c r="A357" s="645"/>
      <c r="B357" s="335"/>
      <c r="C357" s="336"/>
      <c r="D357" s="437"/>
      <c r="E357" s="438"/>
      <c r="F357" s="437"/>
    </row>
    <row r="358" spans="1:7" ht="27.6" customHeight="1">
      <c r="A358" s="303" t="s">
        <v>43</v>
      </c>
      <c r="B358" s="455" t="s">
        <v>515</v>
      </c>
      <c r="C358" s="310" t="s">
        <v>387</v>
      </c>
      <c r="D358" s="311">
        <v>100000</v>
      </c>
      <c r="E358" s="304">
        <v>1640000</v>
      </c>
      <c r="F358" s="257">
        <f>F361</f>
        <v>0</v>
      </c>
    </row>
    <row r="359" spans="1:7" ht="28.5" customHeight="1">
      <c r="A359" s="706" t="s">
        <v>576</v>
      </c>
      <c r="B359" s="710" t="s">
        <v>598</v>
      </c>
      <c r="C359" s="685" t="s">
        <v>584</v>
      </c>
      <c r="D359" s="679"/>
      <c r="E359" s="707"/>
      <c r="F359" s="679"/>
    </row>
    <row r="360" spans="1:7" ht="14.25" customHeight="1">
      <c r="A360" s="645"/>
      <c r="B360" s="335"/>
      <c r="C360" s="336"/>
      <c r="D360" s="337"/>
      <c r="E360" s="438"/>
      <c r="F360" s="437"/>
    </row>
    <row r="361" spans="1:7" ht="30.75" customHeight="1">
      <c r="A361" s="645"/>
      <c r="B361" s="403">
        <v>42</v>
      </c>
      <c r="C361" s="332" t="s">
        <v>79</v>
      </c>
      <c r="D361" s="334">
        <v>100000</v>
      </c>
      <c r="E361" s="433">
        <v>1640000</v>
      </c>
      <c r="F361" s="373">
        <v>0</v>
      </c>
      <c r="G361" s="152"/>
    </row>
    <row r="362" spans="1:7" ht="14.25" customHeight="1">
      <c r="A362" s="645">
        <v>179</v>
      </c>
      <c r="B362" s="335">
        <v>421</v>
      </c>
      <c r="C362" s="336" t="s">
        <v>71</v>
      </c>
      <c r="D362" s="337">
        <v>100000</v>
      </c>
      <c r="E362" s="438"/>
      <c r="F362" s="437"/>
    </row>
    <row r="363" spans="1:7" ht="14.25" customHeight="1">
      <c r="A363" s="434"/>
      <c r="B363" s="335"/>
      <c r="C363" s="336"/>
      <c r="D363" s="437"/>
      <c r="E363" s="438"/>
      <c r="F363" s="437"/>
    </row>
    <row r="364" spans="1:7" ht="57.6" customHeight="1">
      <c r="A364" s="303" t="s">
        <v>43</v>
      </c>
      <c r="B364" s="455" t="s">
        <v>516</v>
      </c>
      <c r="C364" s="310" t="s">
        <v>393</v>
      </c>
      <c r="D364" s="311">
        <v>0</v>
      </c>
      <c r="E364" s="456">
        <v>200000</v>
      </c>
      <c r="F364" s="311">
        <v>0</v>
      </c>
    </row>
    <row r="365" spans="1:7" ht="29.25" customHeight="1">
      <c r="A365" s="683" t="s">
        <v>576</v>
      </c>
      <c r="B365" s="711" t="s">
        <v>606</v>
      </c>
      <c r="C365" s="677" t="s">
        <v>578</v>
      </c>
      <c r="D365" s="678"/>
      <c r="E365" s="678"/>
      <c r="F365" s="678"/>
    </row>
    <row r="366" spans="1:7" ht="14.25" customHeight="1">
      <c r="A366" s="645"/>
      <c r="B366" s="335"/>
      <c r="C366" s="336"/>
      <c r="D366" s="337"/>
      <c r="E366" s="539"/>
      <c r="F366" s="337"/>
    </row>
    <row r="367" spans="1:7" ht="14.25" customHeight="1">
      <c r="A367" s="645"/>
      <c r="B367" s="403">
        <v>32</v>
      </c>
      <c r="C367" s="372" t="s">
        <v>30</v>
      </c>
      <c r="D367" s="334">
        <v>0</v>
      </c>
      <c r="E367" s="538">
        <v>200000</v>
      </c>
      <c r="F367" s="334">
        <v>0</v>
      </c>
    </row>
    <row r="368" spans="1:7" ht="14.25" customHeight="1">
      <c r="A368" s="645">
        <v>180</v>
      </c>
      <c r="B368" s="335">
        <v>323</v>
      </c>
      <c r="C368" s="336" t="s">
        <v>33</v>
      </c>
      <c r="D368" s="337">
        <v>0</v>
      </c>
      <c r="E368" s="539"/>
      <c r="F368" s="337"/>
    </row>
    <row r="369" spans="1:6" ht="14.25" customHeight="1">
      <c r="A369" s="645"/>
      <c r="B369" s="335"/>
      <c r="C369" s="336"/>
      <c r="D369" s="337"/>
      <c r="E369" s="539"/>
      <c r="F369" s="337"/>
    </row>
    <row r="370" spans="1:6" ht="29.4" customHeight="1">
      <c r="A370" s="303" t="s">
        <v>43</v>
      </c>
      <c r="B370" s="455" t="s">
        <v>517</v>
      </c>
      <c r="C370" s="310" t="s">
        <v>394</v>
      </c>
      <c r="D370" s="311">
        <v>100000</v>
      </c>
      <c r="E370" s="456">
        <v>0</v>
      </c>
      <c r="F370" s="311">
        <v>0</v>
      </c>
    </row>
    <row r="371" spans="1:6" ht="29.25" customHeight="1">
      <c r="A371" s="683" t="s">
        <v>576</v>
      </c>
      <c r="B371" s="711" t="s">
        <v>606</v>
      </c>
      <c r="C371" s="677" t="s">
        <v>578</v>
      </c>
      <c r="D371" s="678"/>
      <c r="E371" s="678"/>
      <c r="F371" s="678"/>
    </row>
    <row r="372" spans="1:6" ht="14.25" customHeight="1">
      <c r="A372" s="645"/>
      <c r="B372" s="335"/>
      <c r="C372" s="336"/>
      <c r="D372" s="337"/>
      <c r="E372" s="539"/>
      <c r="F372" s="337"/>
    </row>
    <row r="373" spans="1:6" ht="30" customHeight="1">
      <c r="A373" s="645"/>
      <c r="B373" s="403">
        <v>32</v>
      </c>
      <c r="C373" s="372" t="s">
        <v>30</v>
      </c>
      <c r="D373" s="334">
        <v>100000</v>
      </c>
      <c r="E373" s="538">
        <v>0</v>
      </c>
      <c r="F373" s="334">
        <v>0</v>
      </c>
    </row>
    <row r="374" spans="1:6" ht="14.25" customHeight="1">
      <c r="A374" s="645">
        <v>181</v>
      </c>
      <c r="B374" s="335">
        <v>323</v>
      </c>
      <c r="C374" s="336" t="s">
        <v>33</v>
      </c>
      <c r="D374" s="337">
        <v>100000</v>
      </c>
      <c r="E374" s="539"/>
      <c r="F374" s="337"/>
    </row>
    <row r="375" spans="1:6" ht="14.25" customHeight="1">
      <c r="A375" s="645"/>
      <c r="B375" s="335"/>
      <c r="C375" s="336"/>
      <c r="D375" s="337"/>
      <c r="E375" s="539"/>
      <c r="F375" s="337"/>
    </row>
    <row r="376" spans="1:6" ht="55.95" customHeight="1">
      <c r="A376" s="303" t="s">
        <v>43</v>
      </c>
      <c r="B376" s="455" t="s">
        <v>518</v>
      </c>
      <c r="C376" s="310" t="s">
        <v>397</v>
      </c>
      <c r="D376" s="311">
        <v>100000</v>
      </c>
      <c r="E376" s="456">
        <v>0</v>
      </c>
      <c r="F376" s="311">
        <v>0</v>
      </c>
    </row>
    <row r="377" spans="1:6" ht="29.25" customHeight="1">
      <c r="A377" s="683" t="s">
        <v>576</v>
      </c>
      <c r="B377" s="711" t="s">
        <v>606</v>
      </c>
      <c r="C377" s="677" t="s">
        <v>578</v>
      </c>
      <c r="D377" s="678"/>
      <c r="E377" s="678"/>
      <c r="F377" s="678"/>
    </row>
    <row r="378" spans="1:6" ht="14.25" customHeight="1">
      <c r="A378" s="645"/>
      <c r="B378" s="335"/>
      <c r="C378" s="336"/>
      <c r="D378" s="337"/>
      <c r="E378" s="539"/>
      <c r="F378" s="337"/>
    </row>
    <row r="379" spans="1:6" ht="25.5" customHeight="1">
      <c r="A379" s="645"/>
      <c r="B379" s="403">
        <v>32</v>
      </c>
      <c r="C379" s="372" t="s">
        <v>30</v>
      </c>
      <c r="D379" s="334">
        <v>100000</v>
      </c>
      <c r="E379" s="538">
        <v>0</v>
      </c>
      <c r="F379" s="334">
        <v>0</v>
      </c>
    </row>
    <row r="380" spans="1:6" ht="14.25" customHeight="1">
      <c r="A380" s="645">
        <v>182</v>
      </c>
      <c r="B380" s="335">
        <v>323</v>
      </c>
      <c r="C380" s="336" t="s">
        <v>33</v>
      </c>
      <c r="D380" s="337">
        <v>100000</v>
      </c>
      <c r="E380" s="539"/>
      <c r="F380" s="337"/>
    </row>
    <row r="381" spans="1:6" ht="14.25" customHeight="1">
      <c r="A381" s="656"/>
      <c r="B381" s="519"/>
      <c r="C381" s="520"/>
      <c r="D381" s="517"/>
      <c r="E381" s="518"/>
      <c r="F381" s="517"/>
    </row>
    <row r="382" spans="1:6" ht="42.6" customHeight="1">
      <c r="A382" s="303" t="s">
        <v>43</v>
      </c>
      <c r="B382" s="374" t="s">
        <v>519</v>
      </c>
      <c r="C382" s="310" t="s">
        <v>395</v>
      </c>
      <c r="D382" s="257">
        <v>0</v>
      </c>
      <c r="E382" s="304">
        <f>E385</f>
        <v>400000</v>
      </c>
      <c r="F382" s="257">
        <v>0</v>
      </c>
    </row>
    <row r="383" spans="1:6" ht="29.25" customHeight="1">
      <c r="A383" s="683" t="s">
        <v>576</v>
      </c>
      <c r="B383" s="711" t="s">
        <v>606</v>
      </c>
      <c r="C383" s="677" t="s">
        <v>578</v>
      </c>
      <c r="D383" s="678"/>
      <c r="E383" s="678"/>
      <c r="F383" s="678"/>
    </row>
    <row r="384" spans="1:6" ht="14.25" customHeight="1">
      <c r="A384" s="645"/>
      <c r="B384" s="49"/>
      <c r="C384" s="13"/>
      <c r="D384" s="437"/>
      <c r="E384" s="438"/>
      <c r="F384" s="437"/>
    </row>
    <row r="385" spans="1:6" ht="17.25" customHeight="1">
      <c r="A385" s="645"/>
      <c r="B385" s="403">
        <v>32</v>
      </c>
      <c r="C385" s="372" t="s">
        <v>30</v>
      </c>
      <c r="D385" s="373">
        <v>0</v>
      </c>
      <c r="E385" s="433">
        <v>400000</v>
      </c>
      <c r="F385" s="373">
        <v>0</v>
      </c>
    </row>
    <row r="386" spans="1:6" ht="14.25" customHeight="1">
      <c r="A386" s="645">
        <v>183</v>
      </c>
      <c r="B386" s="335">
        <v>323</v>
      </c>
      <c r="C386" s="336" t="s">
        <v>33</v>
      </c>
      <c r="D386" s="437">
        <v>0</v>
      </c>
      <c r="E386" s="438"/>
      <c r="F386" s="437"/>
    </row>
    <row r="387" spans="1:6" ht="14.25" customHeight="1">
      <c r="A387" s="645"/>
      <c r="B387" s="49"/>
      <c r="C387" s="13"/>
      <c r="D387" s="437"/>
      <c r="E387" s="438"/>
      <c r="F387" s="437"/>
    </row>
    <row r="388" spans="1:6" ht="32.4" customHeight="1">
      <c r="A388" s="303" t="s">
        <v>43</v>
      </c>
      <c r="B388" s="374" t="s">
        <v>520</v>
      </c>
      <c r="C388" s="310" t="s">
        <v>396</v>
      </c>
      <c r="D388" s="257">
        <v>500000</v>
      </c>
      <c r="E388" s="304">
        <v>0</v>
      </c>
      <c r="F388" s="257">
        <v>0</v>
      </c>
    </row>
    <row r="389" spans="1:6" ht="29.25" customHeight="1">
      <c r="A389" s="683" t="s">
        <v>576</v>
      </c>
      <c r="B389" s="711" t="s">
        <v>606</v>
      </c>
      <c r="C389" s="677" t="s">
        <v>578</v>
      </c>
      <c r="D389" s="678"/>
      <c r="E389" s="678"/>
      <c r="F389" s="678"/>
    </row>
    <row r="390" spans="1:6" ht="14.25" customHeight="1">
      <c r="A390" s="645"/>
      <c r="B390" s="49"/>
      <c r="C390" s="13"/>
      <c r="D390" s="437"/>
      <c r="E390" s="438"/>
      <c r="F390" s="437"/>
    </row>
    <row r="391" spans="1:6" ht="30.75" customHeight="1">
      <c r="A391" s="644"/>
      <c r="B391" s="8">
        <v>42</v>
      </c>
      <c r="C391" s="7" t="s">
        <v>263</v>
      </c>
      <c r="D391" s="373">
        <v>500000</v>
      </c>
      <c r="E391" s="433">
        <v>0</v>
      </c>
      <c r="F391" s="373">
        <v>0</v>
      </c>
    </row>
    <row r="392" spans="1:6" ht="15" customHeight="1">
      <c r="A392" s="645">
        <v>184</v>
      </c>
      <c r="B392" s="49">
        <v>421</v>
      </c>
      <c r="C392" s="13" t="s">
        <v>71</v>
      </c>
      <c r="D392" s="437">
        <v>500000</v>
      </c>
      <c r="E392" s="433"/>
      <c r="F392" s="373"/>
    </row>
    <row r="393" spans="1:6" ht="12.75" customHeight="1">
      <c r="A393" s="644"/>
      <c r="B393" s="8"/>
      <c r="C393" s="7"/>
      <c r="D393" s="373"/>
      <c r="E393" s="433"/>
      <c r="F393" s="373"/>
    </row>
    <row r="394" spans="1:6" ht="25.95" customHeight="1">
      <c r="A394" s="303" t="s">
        <v>43</v>
      </c>
      <c r="B394" s="374" t="s">
        <v>521</v>
      </c>
      <c r="C394" s="310" t="s">
        <v>414</v>
      </c>
      <c r="D394" s="311">
        <v>600000</v>
      </c>
      <c r="E394" s="456">
        <v>0</v>
      </c>
      <c r="F394" s="311">
        <v>0</v>
      </c>
    </row>
    <row r="395" spans="1:6" ht="29.25" customHeight="1">
      <c r="A395" s="683" t="s">
        <v>576</v>
      </c>
      <c r="B395" s="711" t="s">
        <v>606</v>
      </c>
      <c r="C395" s="677" t="s">
        <v>578</v>
      </c>
      <c r="D395" s="678"/>
      <c r="E395" s="678"/>
      <c r="F395" s="678"/>
    </row>
    <row r="396" spans="1:6" ht="14.25" customHeight="1">
      <c r="A396" s="645"/>
      <c r="B396" s="49"/>
      <c r="C396" s="13"/>
      <c r="D396" s="337"/>
      <c r="E396" s="539"/>
      <c r="F396" s="337"/>
    </row>
    <row r="397" spans="1:6" ht="27.75" customHeight="1">
      <c r="A397" s="645"/>
      <c r="B397" s="49">
        <v>42</v>
      </c>
      <c r="C397" s="7" t="s">
        <v>263</v>
      </c>
      <c r="D397" s="334">
        <v>600000</v>
      </c>
      <c r="E397" s="538">
        <v>0</v>
      </c>
      <c r="F397" s="334">
        <v>0</v>
      </c>
    </row>
    <row r="398" spans="1:6" ht="14.25" customHeight="1">
      <c r="A398" s="645">
        <v>185</v>
      </c>
      <c r="B398" s="49">
        <v>421</v>
      </c>
      <c r="C398" s="13" t="s">
        <v>71</v>
      </c>
      <c r="D398" s="337">
        <v>600000</v>
      </c>
      <c r="E398" s="539"/>
      <c r="F398" s="337"/>
    </row>
    <row r="399" spans="1:6">
      <c r="A399" s="3"/>
      <c r="B399" s="3"/>
      <c r="C399" s="3"/>
      <c r="D399" s="3"/>
      <c r="E399" s="222"/>
      <c r="F399" s="3"/>
    </row>
    <row r="400" spans="1:6" ht="28.8" customHeight="1">
      <c r="A400" s="739" t="s">
        <v>43</v>
      </c>
      <c r="B400" s="739" t="s">
        <v>678</v>
      </c>
      <c r="C400" s="272" t="s">
        <v>679</v>
      </c>
      <c r="D400" s="740">
        <v>70000</v>
      </c>
      <c r="E400" s="740">
        <v>0</v>
      </c>
      <c r="F400" s="740">
        <v>0</v>
      </c>
    </row>
    <row r="401" spans="1:6" ht="28.8" customHeight="1">
      <c r="A401" s="683" t="s">
        <v>576</v>
      </c>
      <c r="B401" s="711" t="s">
        <v>598</v>
      </c>
      <c r="C401" s="677" t="s">
        <v>584</v>
      </c>
      <c r="D401" s="678"/>
      <c r="E401" s="678"/>
      <c r="F401" s="678"/>
    </row>
    <row r="402" spans="1:6">
      <c r="A402" s="742"/>
      <c r="B402" s="743"/>
      <c r="C402" s="744"/>
      <c r="D402" s="745"/>
      <c r="E402" s="745"/>
      <c r="F402" s="745"/>
    </row>
    <row r="403" spans="1:6">
      <c r="A403" s="222"/>
      <c r="B403" s="403">
        <v>32</v>
      </c>
      <c r="C403" s="372" t="s">
        <v>30</v>
      </c>
      <c r="D403" s="218">
        <v>70000</v>
      </c>
      <c r="E403" s="218">
        <v>0</v>
      </c>
      <c r="F403" s="218">
        <v>0</v>
      </c>
    </row>
    <row r="404" spans="1:6">
      <c r="A404" s="149">
        <v>186</v>
      </c>
      <c r="B404" s="335">
        <v>323</v>
      </c>
      <c r="C404" s="336" t="s">
        <v>33</v>
      </c>
      <c r="D404" s="218">
        <v>70000</v>
      </c>
      <c r="E404" s="218"/>
      <c r="F404" s="218"/>
    </row>
    <row r="405" spans="1:6">
      <c r="A405" s="3"/>
      <c r="B405" s="3"/>
      <c r="C405" s="3"/>
      <c r="D405" s="3"/>
      <c r="E405" s="222"/>
      <c r="F405" s="3"/>
    </row>
    <row r="406" spans="1:6" ht="27.6" customHeight="1">
      <c r="A406" s="739" t="s">
        <v>43</v>
      </c>
      <c r="B406" s="739" t="s">
        <v>680</v>
      </c>
      <c r="C406" s="739" t="s">
        <v>681</v>
      </c>
      <c r="D406" s="740">
        <v>30000</v>
      </c>
      <c r="E406" s="740">
        <v>0</v>
      </c>
      <c r="F406" s="740">
        <v>0</v>
      </c>
    </row>
    <row r="407" spans="1:6" ht="28.2" customHeight="1">
      <c r="A407" s="683" t="s">
        <v>576</v>
      </c>
      <c r="B407" s="711" t="s">
        <v>598</v>
      </c>
      <c r="C407" s="677" t="s">
        <v>584</v>
      </c>
      <c r="D407" s="678"/>
      <c r="E407" s="678"/>
      <c r="F407" s="678"/>
    </row>
    <row r="408" spans="1:6">
      <c r="A408" s="150"/>
      <c r="B408" s="150"/>
      <c r="C408" s="150"/>
      <c r="D408" s="218"/>
      <c r="E408" s="218"/>
      <c r="F408" s="218"/>
    </row>
    <row r="409" spans="1:6">
      <c r="A409" s="150"/>
      <c r="B409" s="403">
        <v>32</v>
      </c>
      <c r="C409" s="372" t="s">
        <v>30</v>
      </c>
      <c r="D409" s="218">
        <v>30000</v>
      </c>
      <c r="E409" s="218">
        <v>0</v>
      </c>
      <c r="F409" s="218">
        <v>0</v>
      </c>
    </row>
    <row r="410" spans="1:6">
      <c r="A410" s="149">
        <v>187</v>
      </c>
      <c r="B410" s="335">
        <v>323</v>
      </c>
      <c r="C410" s="336" t="s">
        <v>33</v>
      </c>
      <c r="D410" s="218">
        <v>30000</v>
      </c>
      <c r="E410" s="218"/>
      <c r="F410" s="218"/>
    </row>
  </sheetData>
  <pageMargins left="0.25" right="0.25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2"/>
  <sheetViews>
    <sheetView topLeftCell="A141" workbookViewId="0">
      <selection activeCell="A153" sqref="A153"/>
    </sheetView>
  </sheetViews>
  <sheetFormatPr defaultRowHeight="14.4"/>
  <cols>
    <col min="1" max="1" width="15.33203125" customWidth="1"/>
    <col min="2" max="2" width="8.5546875" customWidth="1"/>
    <col min="3" max="3" width="37.109375" customWidth="1"/>
    <col min="4" max="4" width="17.109375" customWidth="1"/>
    <col min="5" max="5" width="18.33203125" style="114" customWidth="1"/>
    <col min="6" max="6" width="17.33203125" customWidth="1"/>
    <col min="7" max="7" width="12.6640625" bestFit="1" customWidth="1"/>
    <col min="8" max="8" width="12" bestFit="1" customWidth="1"/>
  </cols>
  <sheetData>
    <row r="1" spans="1:6" ht="15" thickBot="1"/>
    <row r="2" spans="1:6" ht="44.4" customHeight="1" thickBot="1">
      <c r="A2" s="338" t="s">
        <v>19</v>
      </c>
      <c r="B2" s="365" t="s">
        <v>0</v>
      </c>
      <c r="C2" s="338" t="s">
        <v>20</v>
      </c>
      <c r="D2" s="350" t="s">
        <v>379</v>
      </c>
      <c r="E2" s="350" t="s">
        <v>377</v>
      </c>
      <c r="F2" s="350" t="s">
        <v>378</v>
      </c>
    </row>
    <row r="3" spans="1:6">
      <c r="A3" s="20"/>
      <c r="B3" s="21"/>
      <c r="C3" s="22"/>
      <c r="D3" s="23"/>
      <c r="E3" s="220"/>
      <c r="F3" s="23"/>
    </row>
    <row r="4" spans="1:6" ht="82.5" customHeight="1">
      <c r="A4" s="522"/>
      <c r="B4" s="523"/>
      <c r="C4" s="524" t="s">
        <v>710</v>
      </c>
      <c r="D4" s="525">
        <f>D5</f>
        <v>14420000</v>
      </c>
      <c r="E4" s="525">
        <f>E5</f>
        <v>19141000</v>
      </c>
      <c r="F4" s="525">
        <f>F5</f>
        <v>17850000</v>
      </c>
    </row>
    <row r="5" spans="1:6" ht="34.950000000000003" customHeight="1">
      <c r="A5" s="153" t="s">
        <v>21</v>
      </c>
      <c r="B5" s="154" t="s">
        <v>522</v>
      </c>
      <c r="C5" s="155" t="s">
        <v>456</v>
      </c>
      <c r="D5" s="544">
        <f>D7+D57+D123</f>
        <v>14420000</v>
      </c>
      <c r="E5" s="544">
        <f>E7+E57+E123</f>
        <v>19141000</v>
      </c>
      <c r="F5" s="544">
        <f>F7+F57+F123</f>
        <v>17850000</v>
      </c>
    </row>
    <row r="6" spans="1:6">
      <c r="A6" s="44"/>
      <c r="B6" s="45"/>
      <c r="C6" s="13"/>
      <c r="D6" s="36"/>
      <c r="E6" s="77"/>
      <c r="F6" s="36"/>
    </row>
    <row r="7" spans="1:6" ht="32.4" customHeight="1">
      <c r="A7" s="392" t="s">
        <v>23</v>
      </c>
      <c r="B7" s="393">
        <v>1014</v>
      </c>
      <c r="C7" s="394" t="s">
        <v>134</v>
      </c>
      <c r="D7" s="402">
        <f>D9+D16+D24+D31+D43+D49+D37</f>
        <v>4210000</v>
      </c>
      <c r="E7" s="395">
        <f>E9+E16+E24+E31+E43+E49+E37</f>
        <v>3650000</v>
      </c>
      <c r="F7" s="395">
        <f>F9+F16+F24+F31+F43+F49+F37</f>
        <v>4150000</v>
      </c>
    </row>
    <row r="8" spans="1:6">
      <c r="A8" s="27"/>
      <c r="B8" s="28"/>
      <c r="C8" s="3"/>
      <c r="D8" s="26"/>
      <c r="E8" s="62"/>
      <c r="F8" s="26"/>
    </row>
    <row r="9" spans="1:6" ht="28.95" customHeight="1">
      <c r="A9" s="274" t="s">
        <v>25</v>
      </c>
      <c r="B9" s="309" t="s">
        <v>523</v>
      </c>
      <c r="C9" s="310" t="s">
        <v>237</v>
      </c>
      <c r="D9" s="358">
        <f>D12</f>
        <v>400000</v>
      </c>
      <c r="E9" s="358">
        <v>400000</v>
      </c>
      <c r="F9" s="358">
        <v>400000</v>
      </c>
    </row>
    <row r="10" spans="1:6" ht="28.95" customHeight="1">
      <c r="A10" s="676" t="s">
        <v>562</v>
      </c>
      <c r="B10" s="704" t="s">
        <v>613</v>
      </c>
      <c r="C10" s="677" t="s">
        <v>591</v>
      </c>
      <c r="D10" s="694"/>
      <c r="E10" s="694"/>
      <c r="F10" s="694"/>
    </row>
    <row r="11" spans="1:6">
      <c r="A11" s="105"/>
      <c r="B11" s="149"/>
      <c r="C11" s="150"/>
      <c r="D11" s="31"/>
      <c r="E11" s="62"/>
      <c r="F11" s="31"/>
    </row>
    <row r="12" spans="1:6">
      <c r="A12" s="105"/>
      <c r="B12" s="186">
        <v>32</v>
      </c>
      <c r="C12" s="238" t="s">
        <v>30</v>
      </c>
      <c r="D12" s="31">
        <f>D13+D14</f>
        <v>400000</v>
      </c>
      <c r="E12" s="31">
        <v>400000</v>
      </c>
      <c r="F12" s="31">
        <v>400000</v>
      </c>
    </row>
    <row r="13" spans="1:6">
      <c r="A13" s="184" t="s">
        <v>718</v>
      </c>
      <c r="B13" s="149">
        <v>323</v>
      </c>
      <c r="C13" s="150" t="s">
        <v>33</v>
      </c>
      <c r="D13" s="32">
        <v>300000</v>
      </c>
      <c r="E13" s="32"/>
      <c r="F13" s="32"/>
    </row>
    <row r="14" spans="1:6">
      <c r="A14" s="184" t="s">
        <v>631</v>
      </c>
      <c r="B14" s="149">
        <v>329</v>
      </c>
      <c r="C14" s="12" t="s">
        <v>34</v>
      </c>
      <c r="D14" s="32">
        <v>100000</v>
      </c>
      <c r="E14" s="62"/>
      <c r="F14" s="62"/>
    </row>
    <row r="15" spans="1:6">
      <c r="A15" s="184"/>
      <c r="B15" s="233"/>
      <c r="C15" s="234"/>
      <c r="D15" s="32"/>
      <c r="E15" s="62"/>
      <c r="F15" s="32"/>
    </row>
    <row r="16" spans="1:6" ht="25.95" customHeight="1">
      <c r="A16" s="274" t="s">
        <v>25</v>
      </c>
      <c r="B16" s="309" t="s">
        <v>524</v>
      </c>
      <c r="C16" s="310" t="s">
        <v>135</v>
      </c>
      <c r="D16" s="358">
        <f>D19</f>
        <v>1660000</v>
      </c>
      <c r="E16" s="358">
        <v>1000000</v>
      </c>
      <c r="F16" s="358">
        <v>1000000</v>
      </c>
    </row>
    <row r="17" spans="1:6" ht="30" customHeight="1">
      <c r="A17" s="676" t="s">
        <v>562</v>
      </c>
      <c r="B17" s="704" t="s">
        <v>613</v>
      </c>
      <c r="C17" s="677" t="s">
        <v>591</v>
      </c>
      <c r="D17" s="694"/>
      <c r="E17" s="694"/>
      <c r="F17" s="694"/>
    </row>
    <row r="18" spans="1:6">
      <c r="A18" s="642"/>
      <c r="B18" s="28"/>
      <c r="C18" s="3"/>
      <c r="D18" s="26"/>
      <c r="E18" s="62"/>
      <c r="F18" s="26"/>
    </row>
    <row r="19" spans="1:6">
      <c r="A19" s="105"/>
      <c r="B19" s="29">
        <v>35</v>
      </c>
      <c r="C19" s="30" t="s">
        <v>39</v>
      </c>
      <c r="D19" s="31">
        <f>D20+D21+D22</f>
        <v>1660000</v>
      </c>
      <c r="E19" s="31">
        <v>1000000</v>
      </c>
      <c r="F19" s="31">
        <v>1000000</v>
      </c>
    </row>
    <row r="20" spans="1:6" ht="27" customHeight="1">
      <c r="A20" s="575" t="s">
        <v>685</v>
      </c>
      <c r="B20" s="76">
        <v>351</v>
      </c>
      <c r="C20" s="12" t="s">
        <v>136</v>
      </c>
      <c r="D20" s="16">
        <v>100000</v>
      </c>
      <c r="E20" s="16"/>
      <c r="F20" s="16"/>
    </row>
    <row r="21" spans="1:6">
      <c r="A21" s="184" t="s">
        <v>632</v>
      </c>
      <c r="B21" s="149">
        <v>352</v>
      </c>
      <c r="C21" s="12" t="s">
        <v>137</v>
      </c>
      <c r="D21" s="159">
        <v>1500000</v>
      </c>
      <c r="E21" s="159"/>
      <c r="F21" s="159"/>
    </row>
    <row r="22" spans="1:6">
      <c r="A22" s="49">
        <v>192</v>
      </c>
      <c r="B22" s="76">
        <v>352</v>
      </c>
      <c r="C22" s="13" t="s">
        <v>138</v>
      </c>
      <c r="D22" s="16">
        <v>60000</v>
      </c>
      <c r="E22" s="16"/>
      <c r="F22" s="16"/>
    </row>
    <row r="23" spans="1:6">
      <c r="A23" s="49"/>
      <c r="B23" s="251"/>
      <c r="C23" s="13"/>
      <c r="D23" s="252"/>
      <c r="E23" s="77"/>
      <c r="F23" s="252"/>
    </row>
    <row r="24" spans="1:6" ht="24.6" customHeight="1">
      <c r="A24" s="363" t="s">
        <v>25</v>
      </c>
      <c r="B24" s="364" t="s">
        <v>525</v>
      </c>
      <c r="C24" s="355" t="s">
        <v>139</v>
      </c>
      <c r="D24" s="356">
        <f>D27</f>
        <v>250000</v>
      </c>
      <c r="E24" s="311">
        <v>250000</v>
      </c>
      <c r="F24" s="356">
        <v>250000</v>
      </c>
    </row>
    <row r="25" spans="1:6" ht="28.95" customHeight="1">
      <c r="A25" s="676" t="s">
        <v>562</v>
      </c>
      <c r="B25" s="704" t="s">
        <v>613</v>
      </c>
      <c r="C25" s="677" t="s">
        <v>591</v>
      </c>
      <c r="D25" s="694"/>
      <c r="E25" s="694"/>
      <c r="F25" s="694"/>
    </row>
    <row r="26" spans="1:6">
      <c r="A26" s="639"/>
      <c r="B26" s="28"/>
      <c r="C26" s="51"/>
      <c r="D26" s="25"/>
      <c r="E26" s="62"/>
      <c r="F26" s="25"/>
    </row>
    <row r="27" spans="1:6">
      <c r="A27" s="639"/>
      <c r="B27" s="29">
        <v>35</v>
      </c>
      <c r="C27" s="30" t="s">
        <v>39</v>
      </c>
      <c r="D27" s="401">
        <f>D28+D29</f>
        <v>250000</v>
      </c>
      <c r="E27" s="401">
        <v>250000</v>
      </c>
      <c r="F27" s="401">
        <v>250000</v>
      </c>
    </row>
    <row r="28" spans="1:6" ht="42" customHeight="1">
      <c r="A28" s="640" t="s">
        <v>719</v>
      </c>
      <c r="B28" s="53">
        <v>352</v>
      </c>
      <c r="C28" s="39" t="s">
        <v>253</v>
      </c>
      <c r="D28" s="62">
        <v>200000</v>
      </c>
      <c r="E28" s="62"/>
      <c r="F28" s="62"/>
    </row>
    <row r="29" spans="1:6">
      <c r="A29" s="640" t="s">
        <v>450</v>
      </c>
      <c r="B29" s="53">
        <v>352</v>
      </c>
      <c r="C29" s="39" t="s">
        <v>140</v>
      </c>
      <c r="D29" s="62">
        <v>50000</v>
      </c>
      <c r="E29" s="62"/>
      <c r="F29" s="62"/>
    </row>
    <row r="30" spans="1:6">
      <c r="A30" s="640"/>
      <c r="B30" s="53"/>
      <c r="C30" s="39"/>
      <c r="D30" s="62"/>
      <c r="E30" s="62"/>
      <c r="F30" s="62"/>
    </row>
    <row r="31" spans="1:6" ht="27" customHeight="1">
      <c r="A31" s="275" t="s">
        <v>25</v>
      </c>
      <c r="B31" s="455" t="s">
        <v>526</v>
      </c>
      <c r="C31" s="274" t="s">
        <v>331</v>
      </c>
      <c r="D31" s="311">
        <v>200000</v>
      </c>
      <c r="E31" s="311">
        <v>0</v>
      </c>
      <c r="F31" s="311">
        <v>0</v>
      </c>
    </row>
    <row r="32" spans="1:6" ht="28.2" customHeight="1">
      <c r="A32" s="676" t="s">
        <v>562</v>
      </c>
      <c r="B32" s="704" t="s">
        <v>609</v>
      </c>
      <c r="C32" s="677" t="s">
        <v>581</v>
      </c>
      <c r="D32" s="694"/>
      <c r="E32" s="694"/>
      <c r="F32" s="694"/>
    </row>
    <row r="33" spans="1:6">
      <c r="A33" s="184"/>
      <c r="B33" s="149"/>
      <c r="C33" s="44"/>
      <c r="D33" s="62"/>
      <c r="E33" s="62"/>
      <c r="F33" s="62"/>
    </row>
    <row r="34" spans="1:6">
      <c r="A34" s="185"/>
      <c r="B34" s="147">
        <v>32</v>
      </c>
      <c r="C34" s="71" t="s">
        <v>30</v>
      </c>
      <c r="D34" s="65">
        <v>200000</v>
      </c>
      <c r="E34" s="65">
        <v>0</v>
      </c>
      <c r="F34" s="65">
        <v>0</v>
      </c>
    </row>
    <row r="35" spans="1:6">
      <c r="A35" s="184" t="s">
        <v>686</v>
      </c>
      <c r="B35" s="149">
        <v>323</v>
      </c>
      <c r="C35" s="44" t="s">
        <v>33</v>
      </c>
      <c r="D35" s="62">
        <v>200000</v>
      </c>
      <c r="E35" s="62"/>
      <c r="F35" s="62"/>
    </row>
    <row r="36" spans="1:6">
      <c r="A36" s="184"/>
      <c r="B36" s="149"/>
      <c r="C36" s="44"/>
      <c r="D36" s="62"/>
      <c r="E36" s="62"/>
      <c r="F36" s="62"/>
    </row>
    <row r="37" spans="1:6">
      <c r="A37" s="741" t="s">
        <v>25</v>
      </c>
      <c r="B37" s="259" t="s">
        <v>682</v>
      </c>
      <c r="C37" s="274" t="s">
        <v>683</v>
      </c>
      <c r="D37" s="257">
        <v>200000</v>
      </c>
      <c r="E37" s="257">
        <v>0</v>
      </c>
      <c r="F37" s="257">
        <v>0</v>
      </c>
    </row>
    <row r="38" spans="1:6" ht="41.25" customHeight="1">
      <c r="A38" s="676" t="s">
        <v>562</v>
      </c>
      <c r="B38" s="704" t="s">
        <v>611</v>
      </c>
      <c r="C38" s="677" t="s">
        <v>593</v>
      </c>
      <c r="D38" s="694"/>
      <c r="E38" s="694"/>
      <c r="F38" s="694"/>
    </row>
    <row r="39" spans="1:6">
      <c r="A39" s="184"/>
      <c r="B39" s="149"/>
      <c r="C39" s="44"/>
      <c r="D39" s="62"/>
      <c r="E39" s="62"/>
      <c r="F39" s="62"/>
    </row>
    <row r="40" spans="1:6">
      <c r="A40" s="185"/>
      <c r="B40" s="147">
        <v>38</v>
      </c>
      <c r="C40" s="71" t="s">
        <v>66</v>
      </c>
      <c r="D40" s="65">
        <v>200000</v>
      </c>
      <c r="E40" s="65">
        <v>0</v>
      </c>
      <c r="F40" s="65">
        <v>0</v>
      </c>
    </row>
    <row r="41" spans="1:6">
      <c r="A41" s="184" t="s">
        <v>687</v>
      </c>
      <c r="B41" s="149">
        <v>383</v>
      </c>
      <c r="C41" s="44" t="s">
        <v>684</v>
      </c>
      <c r="D41" s="62">
        <v>200000</v>
      </c>
      <c r="E41" s="62"/>
      <c r="F41" s="62"/>
    </row>
    <row r="42" spans="1:6">
      <c r="A42" s="184"/>
      <c r="B42" s="149"/>
      <c r="C42" s="44"/>
      <c r="D42" s="62"/>
      <c r="E42" s="62"/>
      <c r="F42" s="62"/>
    </row>
    <row r="43" spans="1:6" ht="27.6" customHeight="1">
      <c r="A43" s="211" t="s">
        <v>43</v>
      </c>
      <c r="B43" s="206" t="s">
        <v>527</v>
      </c>
      <c r="C43" s="181" t="s">
        <v>144</v>
      </c>
      <c r="D43" s="182">
        <v>1000000</v>
      </c>
      <c r="E43" s="207">
        <v>1000000</v>
      </c>
      <c r="F43" s="182">
        <v>1500000</v>
      </c>
    </row>
    <row r="44" spans="1:6" ht="30.75" customHeight="1">
      <c r="A44" s="676" t="s">
        <v>562</v>
      </c>
      <c r="B44" s="704" t="s">
        <v>606</v>
      </c>
      <c r="C44" s="677" t="s">
        <v>578</v>
      </c>
      <c r="D44" s="694"/>
      <c r="E44" s="694"/>
      <c r="F44" s="694"/>
    </row>
    <row r="45" spans="1:6" ht="15.6">
      <c r="A45" s="643"/>
      <c r="B45" s="56"/>
      <c r="C45" s="57"/>
      <c r="D45" s="25"/>
      <c r="E45" s="159"/>
      <c r="F45" s="25"/>
    </row>
    <row r="46" spans="1:6">
      <c r="A46" s="643"/>
      <c r="B46" s="58">
        <v>38</v>
      </c>
      <c r="C46" s="66" t="s">
        <v>66</v>
      </c>
      <c r="D46" s="10">
        <v>1000000</v>
      </c>
      <c r="E46" s="10">
        <v>1000000</v>
      </c>
      <c r="F46" s="10">
        <v>1500000</v>
      </c>
    </row>
    <row r="47" spans="1:6">
      <c r="A47" s="581" t="s">
        <v>688</v>
      </c>
      <c r="B47" s="67">
        <v>386</v>
      </c>
      <c r="C47" s="68" t="s">
        <v>179</v>
      </c>
      <c r="D47" s="54">
        <v>1000000</v>
      </c>
      <c r="E47" s="54"/>
      <c r="F47" s="54"/>
    </row>
    <row r="48" spans="1:6">
      <c r="A48" s="581"/>
      <c r="B48" s="67"/>
      <c r="C48" s="68"/>
      <c r="D48" s="54"/>
      <c r="E48" s="16"/>
      <c r="F48" s="54"/>
    </row>
    <row r="49" spans="1:6" ht="30.6" customHeight="1">
      <c r="A49" s="303" t="s">
        <v>43</v>
      </c>
      <c r="B49" s="374" t="s">
        <v>528</v>
      </c>
      <c r="C49" s="310" t="s">
        <v>458</v>
      </c>
      <c r="D49" s="311">
        <f>D52+D55</f>
        <v>500000</v>
      </c>
      <c r="E49" s="456">
        <f>E52+E55</f>
        <v>1000000</v>
      </c>
      <c r="F49" s="311">
        <f>F52+F55</f>
        <v>1000000</v>
      </c>
    </row>
    <row r="50" spans="1:6" ht="28.2" customHeight="1">
      <c r="A50" s="676" t="s">
        <v>562</v>
      </c>
      <c r="B50" s="704" t="s">
        <v>595</v>
      </c>
      <c r="C50" s="677" t="s">
        <v>563</v>
      </c>
      <c r="D50" s="694"/>
      <c r="E50" s="694"/>
      <c r="F50" s="694"/>
    </row>
    <row r="51" spans="1:6" ht="13.5" customHeight="1">
      <c r="A51" s="644"/>
      <c r="B51" s="8"/>
      <c r="C51" s="7"/>
      <c r="D51" s="334"/>
      <c r="E51" s="538"/>
      <c r="F51" s="334"/>
    </row>
    <row r="52" spans="1:6" ht="17.25" customHeight="1">
      <c r="A52" s="644"/>
      <c r="B52" s="8">
        <v>32</v>
      </c>
      <c r="C52" s="7" t="s">
        <v>324</v>
      </c>
      <c r="D52" s="334">
        <v>500000</v>
      </c>
      <c r="E52" s="538">
        <v>0</v>
      </c>
      <c r="F52" s="334">
        <v>0</v>
      </c>
    </row>
    <row r="53" spans="1:6" ht="14.25" customHeight="1">
      <c r="A53" s="645">
        <v>198</v>
      </c>
      <c r="B53" s="49">
        <v>323</v>
      </c>
      <c r="C53" s="13" t="s">
        <v>33</v>
      </c>
      <c r="D53" s="337">
        <v>500000</v>
      </c>
      <c r="E53" s="539"/>
      <c r="F53" s="337"/>
    </row>
    <row r="54" spans="1:6" ht="14.25" customHeight="1">
      <c r="A54" s="645"/>
      <c r="B54" s="49"/>
      <c r="C54" s="13"/>
      <c r="D54" s="337"/>
      <c r="E54" s="539"/>
      <c r="F54" s="337"/>
    </row>
    <row r="55" spans="1:6" ht="27.75" customHeight="1">
      <c r="A55" s="645"/>
      <c r="B55" s="8">
        <v>42</v>
      </c>
      <c r="C55" s="7" t="s">
        <v>427</v>
      </c>
      <c r="D55" s="334">
        <v>0</v>
      </c>
      <c r="E55" s="538">
        <v>1000000</v>
      </c>
      <c r="F55" s="334">
        <v>1000000</v>
      </c>
    </row>
    <row r="56" spans="1:6" ht="14.25" customHeight="1">
      <c r="A56" s="645"/>
      <c r="B56" s="49"/>
      <c r="C56" s="550"/>
      <c r="D56" s="334"/>
      <c r="E56" s="569"/>
      <c r="F56" s="570"/>
    </row>
    <row r="57" spans="1:6" ht="34.950000000000003" customHeight="1">
      <c r="A57" s="388" t="s">
        <v>109</v>
      </c>
      <c r="B57" s="389">
        <v>1015</v>
      </c>
      <c r="C57" s="390" t="s">
        <v>274</v>
      </c>
      <c r="D57" s="391">
        <f>D59+D65+D71+D77+D83+D89+D95+D103+D109+D117</f>
        <v>9610000</v>
      </c>
      <c r="E57" s="391">
        <f>E59+E65+E71+E77+E83+E89+E95+E103+E109+E117</f>
        <v>14491000</v>
      </c>
      <c r="F57" s="391">
        <f>F59+F65+F71+F77+F83+F89+F95+F103+F109+F117</f>
        <v>13600000</v>
      </c>
    </row>
    <row r="58" spans="1:6">
      <c r="A58" s="264"/>
      <c r="B58" s="265"/>
      <c r="C58" s="266"/>
      <c r="D58" s="267"/>
      <c r="E58" s="267"/>
      <c r="F58" s="267"/>
    </row>
    <row r="59" spans="1:6" ht="28.95" customHeight="1">
      <c r="A59" s="205" t="s">
        <v>43</v>
      </c>
      <c r="B59" s="206" t="s">
        <v>529</v>
      </c>
      <c r="C59" s="181" t="s">
        <v>276</v>
      </c>
      <c r="D59" s="182">
        <v>300000</v>
      </c>
      <c r="E59" s="207">
        <v>300000</v>
      </c>
      <c r="F59" s="182">
        <v>300000</v>
      </c>
    </row>
    <row r="60" spans="1:6" ht="29.4" customHeight="1">
      <c r="A60" s="676" t="s">
        <v>562</v>
      </c>
      <c r="B60" s="704" t="s">
        <v>613</v>
      </c>
      <c r="C60" s="677" t="s">
        <v>586</v>
      </c>
      <c r="D60" s="694"/>
      <c r="E60" s="694"/>
      <c r="F60" s="694"/>
    </row>
    <row r="61" spans="1:6">
      <c r="A61" s="183"/>
      <c r="B61" s="158"/>
      <c r="C61" s="158"/>
      <c r="D61" s="158"/>
      <c r="E61" s="150"/>
      <c r="F61" s="158"/>
    </row>
    <row r="62" spans="1:6">
      <c r="A62" s="183"/>
      <c r="B62" s="147">
        <v>32</v>
      </c>
      <c r="C62" s="148" t="s">
        <v>30</v>
      </c>
      <c r="D62" s="65">
        <v>300000</v>
      </c>
      <c r="E62" s="65">
        <v>300000</v>
      </c>
      <c r="F62" s="65">
        <v>300000</v>
      </c>
    </row>
    <row r="63" spans="1:6">
      <c r="A63" s="149">
        <v>199</v>
      </c>
      <c r="B63" s="149">
        <v>323</v>
      </c>
      <c r="C63" s="150" t="s">
        <v>33</v>
      </c>
      <c r="D63" s="62">
        <v>300000</v>
      </c>
      <c r="E63" s="62"/>
      <c r="F63" s="62"/>
    </row>
    <row r="64" spans="1:6">
      <c r="A64" s="265"/>
      <c r="B64" s="265"/>
      <c r="C64" s="266"/>
      <c r="D64" s="267"/>
      <c r="E64" s="267"/>
      <c r="F64" s="267"/>
    </row>
    <row r="65" spans="1:8" ht="42" customHeight="1">
      <c r="A65" s="205" t="s">
        <v>43</v>
      </c>
      <c r="B65" s="206" t="s">
        <v>530</v>
      </c>
      <c r="C65" s="181" t="s">
        <v>204</v>
      </c>
      <c r="D65" s="182">
        <v>6500000</v>
      </c>
      <c r="E65" s="207">
        <f>E68</f>
        <v>7000000</v>
      </c>
      <c r="F65" s="182">
        <v>7500000</v>
      </c>
    </row>
    <row r="66" spans="1:8" ht="32.25" customHeight="1">
      <c r="A66" s="676" t="s">
        <v>562</v>
      </c>
      <c r="B66" s="704" t="s">
        <v>607</v>
      </c>
      <c r="C66" s="677" t="s">
        <v>579</v>
      </c>
      <c r="D66" s="694"/>
      <c r="E66" s="694"/>
      <c r="F66" s="694"/>
    </row>
    <row r="67" spans="1:8">
      <c r="A67" s="183"/>
      <c r="B67" s="158"/>
      <c r="C67" s="158"/>
      <c r="D67" s="657"/>
      <c r="E67" s="150"/>
      <c r="F67" s="158"/>
    </row>
    <row r="68" spans="1:8">
      <c r="A68" s="183"/>
      <c r="B68" s="147">
        <v>38</v>
      </c>
      <c r="C68" s="148" t="s">
        <v>40</v>
      </c>
      <c r="D68" s="10">
        <v>6500000</v>
      </c>
      <c r="E68" s="65">
        <v>7000000</v>
      </c>
      <c r="F68" s="65">
        <v>7500000</v>
      </c>
    </row>
    <row r="69" spans="1:8">
      <c r="A69" s="149">
        <v>200</v>
      </c>
      <c r="B69" s="149">
        <v>386</v>
      </c>
      <c r="C69" s="150" t="s">
        <v>703</v>
      </c>
      <c r="D69" s="159">
        <v>6500000</v>
      </c>
      <c r="E69" s="224"/>
      <c r="F69" s="62"/>
    </row>
    <row r="70" spans="1:8">
      <c r="A70" s="149"/>
      <c r="B70" s="149"/>
      <c r="C70" s="150"/>
      <c r="D70" s="62"/>
      <c r="E70" s="224"/>
      <c r="F70" s="62"/>
      <c r="G70" s="152"/>
    </row>
    <row r="71" spans="1:8" ht="29.4" customHeight="1">
      <c r="A71" s="136" t="s">
        <v>43</v>
      </c>
      <c r="B71" s="201" t="s">
        <v>531</v>
      </c>
      <c r="C71" s="136" t="s">
        <v>388</v>
      </c>
      <c r="D71" s="658">
        <v>300000</v>
      </c>
      <c r="E71" s="219">
        <v>1000000</v>
      </c>
      <c r="F71" s="219">
        <f>F74</f>
        <v>0</v>
      </c>
      <c r="G71" s="447"/>
      <c r="H71" s="447"/>
    </row>
    <row r="72" spans="1:8" ht="32.25" customHeight="1">
      <c r="A72" s="676" t="s">
        <v>562</v>
      </c>
      <c r="B72" s="704" t="s">
        <v>596</v>
      </c>
      <c r="C72" s="677" t="s">
        <v>565</v>
      </c>
      <c r="D72" s="694"/>
      <c r="E72" s="694"/>
      <c r="F72" s="694"/>
    </row>
    <row r="73" spans="1:8">
      <c r="A73" s="149"/>
      <c r="B73" s="149"/>
      <c r="C73" s="150"/>
      <c r="D73" s="464"/>
      <c r="E73" s="218"/>
      <c r="F73" s="218"/>
    </row>
    <row r="74" spans="1:8" ht="27">
      <c r="A74" s="147"/>
      <c r="B74" s="147">
        <v>42</v>
      </c>
      <c r="C74" s="332" t="s">
        <v>79</v>
      </c>
      <c r="D74" s="659">
        <v>300000</v>
      </c>
      <c r="E74" s="217">
        <v>1000000</v>
      </c>
      <c r="F74" s="217">
        <f>F75</f>
        <v>0</v>
      </c>
    </row>
    <row r="75" spans="1:8">
      <c r="A75" s="245">
        <v>201</v>
      </c>
      <c r="B75" s="245">
        <v>421</v>
      </c>
      <c r="C75" s="336" t="s">
        <v>704</v>
      </c>
      <c r="D75" s="660">
        <v>300000</v>
      </c>
      <c r="E75" s="246"/>
      <c r="F75" s="246"/>
    </row>
    <row r="76" spans="1:8">
      <c r="A76" s="149"/>
      <c r="B76" s="149"/>
      <c r="C76" s="475"/>
      <c r="D76" s="218"/>
      <c r="E76" s="218"/>
      <c r="F76" s="218"/>
    </row>
    <row r="77" spans="1:8" ht="30" customHeight="1">
      <c r="A77" s="236" t="s">
        <v>43</v>
      </c>
      <c r="B77" s="201" t="s">
        <v>532</v>
      </c>
      <c r="C77" s="136" t="s">
        <v>389</v>
      </c>
      <c r="D77" s="658">
        <v>300000</v>
      </c>
      <c r="E77" s="219">
        <v>1000000</v>
      </c>
      <c r="F77" s="219">
        <v>200000</v>
      </c>
      <c r="G77" s="447"/>
    </row>
    <row r="78" spans="1:8" ht="32.25" customHeight="1">
      <c r="A78" s="676" t="s">
        <v>562</v>
      </c>
      <c r="B78" s="704" t="s">
        <v>596</v>
      </c>
      <c r="C78" s="677" t="s">
        <v>565</v>
      </c>
      <c r="D78" s="694"/>
      <c r="E78" s="694"/>
      <c r="F78" s="694"/>
    </row>
    <row r="79" spans="1:8">
      <c r="A79" s="149"/>
      <c r="B79" s="150"/>
      <c r="C79" s="150"/>
      <c r="D79" s="464"/>
      <c r="E79" s="218"/>
      <c r="F79" s="218"/>
    </row>
    <row r="80" spans="1:8" ht="27">
      <c r="A80" s="147"/>
      <c r="B80" s="147">
        <v>42</v>
      </c>
      <c r="C80" s="332" t="s">
        <v>79</v>
      </c>
      <c r="D80" s="554">
        <v>300000</v>
      </c>
      <c r="E80" s="232">
        <v>1000000</v>
      </c>
      <c r="F80" s="232">
        <v>200000</v>
      </c>
    </row>
    <row r="81" spans="1:6">
      <c r="A81" s="149">
        <v>202</v>
      </c>
      <c r="B81" s="245">
        <v>421</v>
      </c>
      <c r="C81" s="336" t="s">
        <v>71</v>
      </c>
      <c r="D81" s="464">
        <v>300000</v>
      </c>
      <c r="E81" s="218"/>
      <c r="F81" s="218"/>
    </row>
    <row r="82" spans="1:6">
      <c r="A82" s="149"/>
      <c r="B82" s="149"/>
      <c r="C82" s="150"/>
      <c r="D82" s="218"/>
      <c r="E82" s="218"/>
      <c r="F82" s="218"/>
    </row>
    <row r="83" spans="1:6" ht="34.799999999999997" customHeight="1">
      <c r="A83" s="363" t="s">
        <v>43</v>
      </c>
      <c r="B83" s="364" t="s">
        <v>533</v>
      </c>
      <c r="C83" s="353" t="s">
        <v>375</v>
      </c>
      <c r="D83" s="356">
        <v>300000</v>
      </c>
      <c r="E83" s="356">
        <v>500000</v>
      </c>
      <c r="F83" s="356">
        <v>500000</v>
      </c>
    </row>
    <row r="84" spans="1:6" ht="32.25" customHeight="1">
      <c r="A84" s="676" t="s">
        <v>562</v>
      </c>
      <c r="B84" s="704" t="s">
        <v>614</v>
      </c>
      <c r="C84" s="677" t="s">
        <v>587</v>
      </c>
      <c r="D84" s="694"/>
      <c r="E84" s="694"/>
      <c r="F84" s="694"/>
    </row>
    <row r="85" spans="1:6">
      <c r="A85" s="639"/>
      <c r="B85" s="38"/>
      <c r="C85" s="41"/>
      <c r="D85" s="32"/>
      <c r="E85" s="32"/>
      <c r="F85" s="32"/>
    </row>
    <row r="86" spans="1:6" ht="27">
      <c r="A86" s="187"/>
      <c r="B86" s="29">
        <v>42</v>
      </c>
      <c r="C86" s="64" t="s">
        <v>79</v>
      </c>
      <c r="D86" s="31">
        <v>300000</v>
      </c>
      <c r="E86" s="31">
        <v>500000</v>
      </c>
      <c r="F86" s="31">
        <v>500000</v>
      </c>
    </row>
    <row r="87" spans="1:6">
      <c r="A87" s="639" t="s">
        <v>720</v>
      </c>
      <c r="B87" s="38">
        <v>421</v>
      </c>
      <c r="C87" s="41" t="str">
        <f>C81</f>
        <v>Građevinski objekti</v>
      </c>
      <c r="D87" s="32">
        <v>300000</v>
      </c>
      <c r="E87" s="32"/>
      <c r="F87" s="32"/>
    </row>
    <row r="88" spans="1:6">
      <c r="A88" s="149"/>
      <c r="B88" s="245"/>
      <c r="C88" s="150"/>
      <c r="D88" s="218"/>
      <c r="E88" s="218"/>
      <c r="F88" s="218"/>
    </row>
    <row r="89" spans="1:6" ht="42" customHeight="1">
      <c r="A89" s="180" t="s">
        <v>43</v>
      </c>
      <c r="B89" s="208" t="s">
        <v>534</v>
      </c>
      <c r="C89" s="181" t="s">
        <v>400</v>
      </c>
      <c r="D89" s="216">
        <v>500000</v>
      </c>
      <c r="E89" s="358">
        <v>875000</v>
      </c>
      <c r="F89" s="357">
        <v>500000</v>
      </c>
    </row>
    <row r="90" spans="1:6" ht="43.95" customHeight="1">
      <c r="A90" s="676" t="s">
        <v>562</v>
      </c>
      <c r="B90" s="704" t="s">
        <v>611</v>
      </c>
      <c r="C90" s="677" t="s">
        <v>593</v>
      </c>
      <c r="D90" s="694"/>
      <c r="E90" s="694"/>
      <c r="F90" s="694"/>
    </row>
    <row r="91" spans="1:6">
      <c r="A91" s="47"/>
      <c r="B91" s="72"/>
      <c r="C91" s="37"/>
      <c r="D91" s="73"/>
      <c r="E91" s="461"/>
      <c r="F91" s="462"/>
    </row>
    <row r="92" spans="1:6" ht="27">
      <c r="A92" s="49"/>
      <c r="B92" s="74">
        <v>42</v>
      </c>
      <c r="C92" s="7" t="s">
        <v>203</v>
      </c>
      <c r="D92" s="75">
        <v>500000</v>
      </c>
      <c r="E92" s="454">
        <v>875000</v>
      </c>
      <c r="F92" s="454">
        <v>500000</v>
      </c>
    </row>
    <row r="93" spans="1:6" ht="27.6" customHeight="1">
      <c r="A93" s="49">
        <v>204</v>
      </c>
      <c r="B93" s="76">
        <v>421</v>
      </c>
      <c r="C93" s="13" t="s">
        <v>704</v>
      </c>
      <c r="D93" s="77">
        <v>500000</v>
      </c>
      <c r="E93" s="451"/>
      <c r="F93" s="451"/>
    </row>
    <row r="94" spans="1:6">
      <c r="A94" s="149"/>
      <c r="B94" s="245"/>
      <c r="C94" s="150"/>
      <c r="D94" s="218"/>
      <c r="E94" s="218"/>
      <c r="F94" s="218"/>
    </row>
    <row r="95" spans="1:6" ht="70.95" customHeight="1">
      <c r="A95" s="275" t="s">
        <v>43</v>
      </c>
      <c r="B95" s="259" t="s">
        <v>535</v>
      </c>
      <c r="C95" s="310" t="s">
        <v>423</v>
      </c>
      <c r="D95" s="311">
        <f>D98+D101</f>
        <v>400000</v>
      </c>
      <c r="E95" s="257">
        <f>E98+E101</f>
        <v>2000000</v>
      </c>
      <c r="F95" s="257">
        <f>F98+F101</f>
        <v>2000000</v>
      </c>
    </row>
    <row r="96" spans="1:6" ht="32.25" customHeight="1">
      <c r="A96" s="676" t="s">
        <v>562</v>
      </c>
      <c r="B96" s="704" t="s">
        <v>602</v>
      </c>
      <c r="C96" s="677" t="s">
        <v>573</v>
      </c>
      <c r="D96" s="694"/>
      <c r="E96" s="694"/>
      <c r="F96" s="694"/>
    </row>
    <row r="97" spans="1:6">
      <c r="A97" s="646"/>
      <c r="B97" s="431"/>
      <c r="C97" s="473"/>
      <c r="D97" s="373"/>
      <c r="E97" s="373"/>
      <c r="F97" s="373"/>
    </row>
    <row r="98" spans="1:6">
      <c r="A98" s="646"/>
      <c r="B98" s="431">
        <v>32</v>
      </c>
      <c r="C98" s="473" t="s">
        <v>30</v>
      </c>
      <c r="D98" s="373">
        <v>400000</v>
      </c>
      <c r="E98" s="373">
        <v>0</v>
      </c>
      <c r="F98" s="373">
        <v>0</v>
      </c>
    </row>
    <row r="99" spans="1:6" ht="24.75" customHeight="1">
      <c r="A99" s="647" t="s">
        <v>721</v>
      </c>
      <c r="B99" s="435">
        <v>323</v>
      </c>
      <c r="C99" s="336" t="s">
        <v>88</v>
      </c>
      <c r="D99" s="437">
        <v>400000</v>
      </c>
      <c r="E99" s="437"/>
      <c r="F99" s="437"/>
    </row>
    <row r="100" spans="1:6">
      <c r="A100" s="639"/>
      <c r="B100" s="28"/>
      <c r="C100" s="51"/>
      <c r="D100" s="62"/>
      <c r="E100" s="62"/>
      <c r="F100" s="62"/>
    </row>
    <row r="101" spans="1:6" ht="27">
      <c r="A101" s="185"/>
      <c r="B101" s="147">
        <v>42</v>
      </c>
      <c r="C101" s="7" t="s">
        <v>289</v>
      </c>
      <c r="D101" s="65">
        <v>0</v>
      </c>
      <c r="E101" s="65">
        <v>2000000</v>
      </c>
      <c r="F101" s="65">
        <v>2000000</v>
      </c>
    </row>
    <row r="102" spans="1:6">
      <c r="A102" s="639"/>
      <c r="B102" s="149"/>
      <c r="C102" s="39"/>
      <c r="D102" s="62"/>
      <c r="E102" s="62"/>
      <c r="F102" s="62"/>
    </row>
    <row r="103" spans="1:6" ht="40.5" customHeight="1">
      <c r="A103" s="275" t="s">
        <v>43</v>
      </c>
      <c r="B103" s="259" t="s">
        <v>536</v>
      </c>
      <c r="C103" s="310" t="s">
        <v>402</v>
      </c>
      <c r="D103" s="311">
        <v>500000</v>
      </c>
      <c r="E103" s="257">
        <v>1000000</v>
      </c>
      <c r="F103" s="257">
        <v>1000000</v>
      </c>
    </row>
    <row r="104" spans="1:6" s="708" customFormat="1" ht="32.25" customHeight="1">
      <c r="A104" s="676" t="s">
        <v>562</v>
      </c>
      <c r="B104" s="704" t="s">
        <v>613</v>
      </c>
      <c r="C104" s="677" t="s">
        <v>591</v>
      </c>
      <c r="D104" s="694"/>
      <c r="E104" s="694"/>
      <c r="F104" s="694"/>
    </row>
    <row r="105" spans="1:6">
      <c r="A105" s="639"/>
      <c r="B105" s="149"/>
      <c r="C105" s="39"/>
      <c r="D105" s="62"/>
      <c r="E105" s="62"/>
      <c r="F105" s="62"/>
    </row>
    <row r="106" spans="1:6" ht="27">
      <c r="A106" s="639"/>
      <c r="B106" s="29">
        <v>42</v>
      </c>
      <c r="C106" s="64" t="s">
        <v>79</v>
      </c>
      <c r="D106" s="65">
        <v>500000</v>
      </c>
      <c r="E106" s="65">
        <v>1000000</v>
      </c>
      <c r="F106" s="65">
        <v>1000000</v>
      </c>
    </row>
    <row r="107" spans="1:6">
      <c r="A107" s="639" t="s">
        <v>694</v>
      </c>
      <c r="B107" s="38">
        <v>421</v>
      </c>
      <c r="C107" s="41" t="s">
        <v>71</v>
      </c>
      <c r="D107" s="62">
        <v>500000</v>
      </c>
      <c r="E107" s="62"/>
      <c r="F107" s="62"/>
    </row>
    <row r="108" spans="1:6">
      <c r="A108" s="639"/>
      <c r="B108" s="38"/>
      <c r="C108" s="557"/>
      <c r="D108" s="62"/>
      <c r="E108" s="62"/>
      <c r="F108" s="62"/>
    </row>
    <row r="109" spans="1:6" ht="30.6" customHeight="1">
      <c r="A109" s="205" t="s">
        <v>43</v>
      </c>
      <c r="B109" s="206" t="s">
        <v>537</v>
      </c>
      <c r="C109" s="181" t="s">
        <v>149</v>
      </c>
      <c r="D109" s="182">
        <f>D112+D115</f>
        <v>150000</v>
      </c>
      <c r="E109" s="207">
        <f>E112+E115</f>
        <v>816000</v>
      </c>
      <c r="F109" s="182">
        <f>F112+F115</f>
        <v>1600000</v>
      </c>
    </row>
    <row r="110" spans="1:6" ht="32.25" customHeight="1">
      <c r="A110" s="676" t="s">
        <v>562</v>
      </c>
      <c r="B110" s="704" t="s">
        <v>598</v>
      </c>
      <c r="C110" s="677" t="s">
        <v>584</v>
      </c>
      <c r="D110" s="694"/>
      <c r="E110" s="694"/>
      <c r="F110" s="694"/>
    </row>
    <row r="111" spans="1:6">
      <c r="A111" s="60"/>
      <c r="B111" s="60"/>
      <c r="C111" s="188"/>
      <c r="D111" s="427"/>
      <c r="E111" s="221"/>
      <c r="F111" s="171"/>
    </row>
    <row r="112" spans="1:6">
      <c r="A112" s="47"/>
      <c r="B112" s="47">
        <v>32</v>
      </c>
      <c r="C112" s="37" t="s">
        <v>30</v>
      </c>
      <c r="D112" s="48">
        <v>150000</v>
      </c>
      <c r="E112" s="11">
        <v>0</v>
      </c>
      <c r="F112" s="48">
        <v>0</v>
      </c>
    </row>
    <row r="113" spans="1:7">
      <c r="A113" s="49">
        <v>207</v>
      </c>
      <c r="B113" s="49">
        <v>323</v>
      </c>
      <c r="C113" s="13" t="s">
        <v>33</v>
      </c>
      <c r="D113" s="54">
        <v>150000</v>
      </c>
      <c r="E113" s="16"/>
      <c r="F113" s="16"/>
    </row>
    <row r="114" spans="1:7">
      <c r="A114" s="648"/>
      <c r="B114" s="49"/>
      <c r="C114" s="13"/>
      <c r="D114" s="428"/>
      <c r="E114" s="16"/>
      <c r="F114" s="16"/>
    </row>
    <row r="115" spans="1:7" ht="27">
      <c r="A115" s="649"/>
      <c r="B115" s="8">
        <v>42</v>
      </c>
      <c r="C115" s="7" t="s">
        <v>148</v>
      </c>
      <c r="D115" s="48">
        <v>0</v>
      </c>
      <c r="E115" s="11">
        <v>816000</v>
      </c>
      <c r="F115" s="11">
        <v>1600000</v>
      </c>
    </row>
    <row r="116" spans="1:7">
      <c r="A116" s="649"/>
      <c r="B116" s="8"/>
      <c r="C116" s="7"/>
      <c r="D116" s="48"/>
      <c r="E116" s="564"/>
      <c r="F116" s="564"/>
    </row>
    <row r="117" spans="1:7" ht="32.4" customHeight="1">
      <c r="A117" s="254" t="s">
        <v>43</v>
      </c>
      <c r="B117" s="255" t="s">
        <v>538</v>
      </c>
      <c r="C117" s="256" t="s">
        <v>390</v>
      </c>
      <c r="D117" s="361">
        <v>360000</v>
      </c>
      <c r="E117" s="361">
        <v>0</v>
      </c>
      <c r="F117" s="361">
        <v>0</v>
      </c>
    </row>
    <row r="118" spans="1:7" ht="28.95" customHeight="1">
      <c r="A118" s="676" t="s">
        <v>562</v>
      </c>
      <c r="B118" s="704" t="s">
        <v>596</v>
      </c>
      <c r="C118" s="677" t="s">
        <v>566</v>
      </c>
      <c r="D118" s="694"/>
      <c r="E118" s="694"/>
      <c r="F118" s="694"/>
    </row>
    <row r="119" spans="1:7">
      <c r="A119" s="575"/>
      <c r="B119" s="132"/>
      <c r="C119" s="12"/>
      <c r="D119" s="77"/>
      <c r="E119" s="77"/>
      <c r="F119" s="77"/>
    </row>
    <row r="120" spans="1:7" ht="27">
      <c r="A120" s="575"/>
      <c r="B120" s="133">
        <v>42</v>
      </c>
      <c r="C120" s="134" t="s">
        <v>79</v>
      </c>
      <c r="D120" s="77">
        <v>360000</v>
      </c>
      <c r="E120" s="77">
        <v>0</v>
      </c>
      <c r="F120" s="77">
        <v>0</v>
      </c>
      <c r="G120" s="571"/>
    </row>
    <row r="121" spans="1:7">
      <c r="A121" s="575" t="s">
        <v>722</v>
      </c>
      <c r="B121" s="132">
        <v>422</v>
      </c>
      <c r="C121" s="12" t="s">
        <v>46</v>
      </c>
      <c r="D121" s="77">
        <v>360000</v>
      </c>
      <c r="E121" s="77"/>
      <c r="F121" s="77"/>
    </row>
    <row r="122" spans="1:7">
      <c r="A122" s="575"/>
      <c r="B122" s="132"/>
      <c r="C122" s="12"/>
      <c r="D122" s="77"/>
      <c r="E122" s="77"/>
      <c r="F122" s="77"/>
    </row>
    <row r="123" spans="1:7" ht="48.6" customHeight="1">
      <c r="A123" s="388" t="s">
        <v>109</v>
      </c>
      <c r="B123" s="389">
        <v>1016</v>
      </c>
      <c r="C123" s="390" t="s">
        <v>421</v>
      </c>
      <c r="D123" s="391">
        <f>D125+D131+D140+D146</f>
        <v>600000</v>
      </c>
      <c r="E123" s="391">
        <f>E125+E131+E140+E146</f>
        <v>1000000</v>
      </c>
      <c r="F123" s="391">
        <f>F125+F131+F140+F146</f>
        <v>100000</v>
      </c>
    </row>
    <row r="124" spans="1:7">
      <c r="A124" s="264"/>
      <c r="B124" s="265"/>
      <c r="C124" s="266"/>
      <c r="D124" s="267"/>
      <c r="E124" s="267"/>
      <c r="F124" s="267"/>
    </row>
    <row r="125" spans="1:7" ht="32.4" customHeight="1">
      <c r="A125" s="136" t="s">
        <v>43</v>
      </c>
      <c r="B125" s="136" t="s">
        <v>539</v>
      </c>
      <c r="C125" s="173" t="s">
        <v>425</v>
      </c>
      <c r="D125" s="176">
        <v>200000</v>
      </c>
      <c r="E125" s="176">
        <v>0</v>
      </c>
      <c r="F125" s="176">
        <v>0</v>
      </c>
    </row>
    <row r="126" spans="1:7" ht="32.25" customHeight="1">
      <c r="A126" s="676" t="s">
        <v>562</v>
      </c>
      <c r="B126" s="704" t="s">
        <v>597</v>
      </c>
      <c r="C126" s="677" t="s">
        <v>588</v>
      </c>
      <c r="D126" s="694"/>
      <c r="E126" s="694"/>
      <c r="F126" s="694"/>
    </row>
    <row r="127" spans="1:7">
      <c r="A127" s="149"/>
      <c r="B127" s="150"/>
      <c r="C127" s="150"/>
      <c r="D127" s="62"/>
      <c r="E127" s="62"/>
      <c r="F127" s="62"/>
    </row>
    <row r="128" spans="1:7">
      <c r="A128" s="149"/>
      <c r="B128" s="147">
        <v>38</v>
      </c>
      <c r="C128" s="134" t="s">
        <v>40</v>
      </c>
      <c r="D128" s="65">
        <v>200000</v>
      </c>
      <c r="E128" s="65">
        <f>E129</f>
        <v>0</v>
      </c>
      <c r="F128" s="65">
        <f>F129</f>
        <v>0</v>
      </c>
    </row>
    <row r="129" spans="1:6">
      <c r="A129" s="149">
        <v>209</v>
      </c>
      <c r="B129" s="149">
        <v>381</v>
      </c>
      <c r="C129" s="12" t="s">
        <v>41</v>
      </c>
      <c r="D129" s="62">
        <v>200000</v>
      </c>
      <c r="E129" s="62"/>
      <c r="F129" s="62"/>
    </row>
    <row r="130" spans="1:6">
      <c r="A130" s="149"/>
      <c r="B130" s="150"/>
      <c r="C130" s="150"/>
      <c r="D130" s="150"/>
      <c r="E130" s="150"/>
      <c r="F130" s="150"/>
    </row>
    <row r="131" spans="1:6" ht="31.2" customHeight="1">
      <c r="A131" s="236" t="s">
        <v>43</v>
      </c>
      <c r="B131" s="136" t="s">
        <v>540</v>
      </c>
      <c r="C131" s="173" t="s">
        <v>424</v>
      </c>
      <c r="D131" s="176">
        <f>D134+D137</f>
        <v>200000</v>
      </c>
      <c r="E131" s="176">
        <f>E134+E137</f>
        <v>500000</v>
      </c>
      <c r="F131" s="176">
        <f>F134+F137</f>
        <v>0</v>
      </c>
    </row>
    <row r="132" spans="1:6" ht="32.25" customHeight="1">
      <c r="A132" s="676" t="s">
        <v>562</v>
      </c>
      <c r="B132" s="704" t="s">
        <v>597</v>
      </c>
      <c r="C132" s="677" t="s">
        <v>588</v>
      </c>
      <c r="D132" s="694"/>
      <c r="E132" s="694"/>
      <c r="F132" s="694"/>
    </row>
    <row r="133" spans="1:6">
      <c r="A133" s="149"/>
      <c r="B133" s="150"/>
      <c r="C133" s="150"/>
      <c r="D133" s="62"/>
      <c r="E133" s="62"/>
      <c r="F133" s="62"/>
    </row>
    <row r="134" spans="1:6">
      <c r="A134" s="149"/>
      <c r="B134" s="147">
        <v>32</v>
      </c>
      <c r="C134" s="134" t="s">
        <v>30</v>
      </c>
      <c r="D134" s="65">
        <v>100000</v>
      </c>
      <c r="E134" s="65">
        <v>0</v>
      </c>
      <c r="F134" s="65">
        <v>0</v>
      </c>
    </row>
    <row r="135" spans="1:6">
      <c r="A135" s="149">
        <v>210</v>
      </c>
      <c r="B135" s="149">
        <v>323</v>
      </c>
      <c r="C135" s="12" t="s">
        <v>33</v>
      </c>
      <c r="D135" s="62">
        <v>100000</v>
      </c>
      <c r="E135" s="62"/>
      <c r="F135" s="62"/>
    </row>
    <row r="136" spans="1:6">
      <c r="A136" s="149"/>
      <c r="B136" s="149"/>
      <c r="C136" s="12"/>
      <c r="D136" s="62"/>
      <c r="E136" s="62"/>
      <c r="F136" s="62"/>
    </row>
    <row r="137" spans="1:6" ht="27">
      <c r="A137" s="149"/>
      <c r="B137" s="8">
        <v>42</v>
      </c>
      <c r="C137" s="7" t="s">
        <v>148</v>
      </c>
      <c r="D137" s="65">
        <v>100000</v>
      </c>
      <c r="E137" s="65">
        <v>500000</v>
      </c>
      <c r="F137" s="65">
        <v>0</v>
      </c>
    </row>
    <row r="138" spans="1:6" s="665" customFormat="1">
      <c r="A138" s="149">
        <v>211</v>
      </c>
      <c r="B138" s="49">
        <v>422</v>
      </c>
      <c r="C138" s="13" t="s">
        <v>46</v>
      </c>
      <c r="D138" s="62">
        <v>100000</v>
      </c>
      <c r="E138" s="62"/>
      <c r="F138" s="62"/>
    </row>
    <row r="139" spans="1:6">
      <c r="A139" s="28"/>
      <c r="B139" s="3"/>
      <c r="C139" s="556"/>
      <c r="D139" s="3"/>
      <c r="E139" s="63"/>
      <c r="F139" s="25"/>
    </row>
    <row r="140" spans="1:6" ht="57" customHeight="1">
      <c r="A140" s="397" t="s">
        <v>43</v>
      </c>
      <c r="B140" s="397" t="s">
        <v>541</v>
      </c>
      <c r="C140" s="256" t="s">
        <v>663</v>
      </c>
      <c r="D140" s="398">
        <v>100000</v>
      </c>
      <c r="E140" s="398">
        <v>100000</v>
      </c>
      <c r="F140" s="398">
        <v>100000</v>
      </c>
    </row>
    <row r="141" spans="1:6" ht="32.25" customHeight="1">
      <c r="A141" s="676" t="s">
        <v>562</v>
      </c>
      <c r="B141" s="704" t="s">
        <v>597</v>
      </c>
      <c r="C141" s="677" t="s">
        <v>588</v>
      </c>
      <c r="D141" s="694"/>
      <c r="E141" s="694"/>
      <c r="F141" s="694"/>
    </row>
    <row r="142" spans="1:6">
      <c r="A142" s="149"/>
      <c r="B142" s="150"/>
      <c r="C142" s="150"/>
      <c r="D142" s="218"/>
      <c r="E142" s="218"/>
      <c r="F142" s="218"/>
    </row>
    <row r="143" spans="1:6">
      <c r="A143" s="147"/>
      <c r="B143" s="147">
        <v>32</v>
      </c>
      <c r="C143" s="134" t="s">
        <v>30</v>
      </c>
      <c r="D143" s="217">
        <v>100000</v>
      </c>
      <c r="E143" s="217">
        <f>E144</f>
        <v>0</v>
      </c>
      <c r="F143" s="217">
        <f>F144</f>
        <v>0</v>
      </c>
    </row>
    <row r="144" spans="1:6">
      <c r="A144" s="149">
        <v>212</v>
      </c>
      <c r="B144" s="149">
        <v>323</v>
      </c>
      <c r="C144" s="150" t="s">
        <v>33</v>
      </c>
      <c r="D144" s="218">
        <v>100000</v>
      </c>
      <c r="E144" s="218"/>
      <c r="F144" s="218"/>
    </row>
    <row r="145" spans="1:6">
      <c r="A145" s="650"/>
      <c r="B145" s="149"/>
      <c r="C145" s="150"/>
      <c r="D145" s="218"/>
      <c r="E145" s="218"/>
      <c r="F145" s="218"/>
    </row>
    <row r="146" spans="1:6" ht="28.8" customHeight="1">
      <c r="A146" s="236" t="s">
        <v>43</v>
      </c>
      <c r="B146" s="136" t="s">
        <v>542</v>
      </c>
      <c r="C146" s="173" t="s">
        <v>459</v>
      </c>
      <c r="D146" s="176">
        <f>D149+D151</f>
        <v>100000</v>
      </c>
      <c r="E146" s="176">
        <f>E149+E151</f>
        <v>400000</v>
      </c>
      <c r="F146" s="176">
        <f>F149+F151</f>
        <v>0</v>
      </c>
    </row>
    <row r="147" spans="1:6" ht="29.4" customHeight="1">
      <c r="A147" s="676" t="s">
        <v>562</v>
      </c>
      <c r="B147" s="704" t="s">
        <v>597</v>
      </c>
      <c r="C147" s="677" t="s">
        <v>588</v>
      </c>
      <c r="D147" s="694"/>
      <c r="E147" s="694"/>
      <c r="F147" s="694"/>
    </row>
    <row r="148" spans="1:6">
      <c r="A148" s="149"/>
      <c r="B148" s="150"/>
      <c r="C148" s="150"/>
      <c r="D148" s="62"/>
      <c r="E148" s="62"/>
      <c r="F148" s="62"/>
    </row>
    <row r="149" spans="1:6">
      <c r="A149" s="149"/>
      <c r="B149" s="147">
        <v>32</v>
      </c>
      <c r="C149" s="134" t="s">
        <v>30</v>
      </c>
      <c r="D149" s="65">
        <v>0</v>
      </c>
      <c r="E149" s="65">
        <v>400000</v>
      </c>
      <c r="F149" s="65">
        <v>0</v>
      </c>
    </row>
    <row r="150" spans="1:6">
      <c r="A150" s="149"/>
      <c r="B150" s="149"/>
      <c r="C150" s="12"/>
      <c r="D150" s="62"/>
      <c r="E150" s="62"/>
      <c r="F150" s="62"/>
    </row>
    <row r="151" spans="1:6" ht="27">
      <c r="A151" s="149"/>
      <c r="B151" s="8">
        <v>42</v>
      </c>
      <c r="C151" s="7" t="s">
        <v>148</v>
      </c>
      <c r="D151" s="65">
        <v>100000</v>
      </c>
      <c r="E151" s="65">
        <v>0</v>
      </c>
      <c r="F151" s="65">
        <v>0</v>
      </c>
    </row>
    <row r="152" spans="1:6" ht="27">
      <c r="A152" s="149">
        <v>213</v>
      </c>
      <c r="B152" s="149">
        <v>424</v>
      </c>
      <c r="C152" s="12" t="s">
        <v>460</v>
      </c>
      <c r="D152" s="746">
        <v>100000</v>
      </c>
      <c r="E152" s="150"/>
      <c r="F152" s="150"/>
    </row>
  </sheetData>
  <printOptions horizontalCentered="1"/>
  <pageMargins left="0.25" right="0.25" top="0.75" bottom="0.75" header="0.3" footer="0.3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19" workbookViewId="0">
      <selection activeCell="A35" sqref="A35"/>
    </sheetView>
  </sheetViews>
  <sheetFormatPr defaultRowHeight="14.4"/>
  <cols>
    <col min="1" max="1" width="15.5546875" customWidth="1"/>
    <col min="2" max="2" width="9.44140625" customWidth="1"/>
    <col min="3" max="3" width="37.33203125" customWidth="1"/>
    <col min="4" max="4" width="17.6640625" customWidth="1"/>
    <col min="5" max="5" width="16.44140625" customWidth="1"/>
    <col min="6" max="6" width="16.6640625" customWidth="1"/>
  </cols>
  <sheetData>
    <row r="1" spans="1:8" ht="15" thickBot="1"/>
    <row r="2" spans="1:8" ht="42" customHeight="1" thickBot="1">
      <c r="A2" s="338" t="s">
        <v>19</v>
      </c>
      <c r="B2" s="338" t="s">
        <v>0</v>
      </c>
      <c r="C2" s="349" t="s">
        <v>20</v>
      </c>
      <c r="D2" s="350" t="s">
        <v>379</v>
      </c>
      <c r="E2" s="350" t="s">
        <v>377</v>
      </c>
      <c r="F2" s="350" t="s">
        <v>378</v>
      </c>
    </row>
    <row r="3" spans="1:8">
      <c r="A3" s="22"/>
      <c r="B3" s="6"/>
      <c r="C3" s="115"/>
      <c r="D3" s="116"/>
      <c r="E3" s="117"/>
      <c r="F3" s="116"/>
    </row>
    <row r="4" spans="1:8" ht="47.4" customHeight="1">
      <c r="A4" s="545"/>
      <c r="B4" s="546"/>
      <c r="C4" s="524" t="s">
        <v>415</v>
      </c>
      <c r="D4" s="547">
        <f>D5</f>
        <v>8950000</v>
      </c>
      <c r="E4" s="547">
        <f>E5</f>
        <v>8950000</v>
      </c>
      <c r="F4" s="547">
        <f>F5</f>
        <v>8950000</v>
      </c>
    </row>
    <row r="5" spans="1:8" ht="39" customHeight="1">
      <c r="A5" s="155" t="s">
        <v>21</v>
      </c>
      <c r="B5" s="351">
        <v>4005</v>
      </c>
      <c r="C5" s="155" t="s">
        <v>22</v>
      </c>
      <c r="D5" s="352">
        <f>D7</f>
        <v>8950000</v>
      </c>
      <c r="E5" s="352">
        <f>E7</f>
        <v>8950000</v>
      </c>
      <c r="F5" s="352">
        <f>F7</f>
        <v>8950000</v>
      </c>
    </row>
    <row r="6" spans="1:8" ht="17.399999999999999">
      <c r="A6" s="37"/>
      <c r="B6" s="118"/>
      <c r="C6" s="119"/>
      <c r="D6" s="95"/>
      <c r="E6" s="95"/>
      <c r="F6" s="95"/>
    </row>
    <row r="7" spans="1:8" ht="31.2">
      <c r="A7" s="383" t="s">
        <v>23</v>
      </c>
      <c r="B7" s="384">
        <v>1017</v>
      </c>
      <c r="C7" s="385" t="s">
        <v>24</v>
      </c>
      <c r="D7" s="386">
        <f>D9+D23+D29</f>
        <v>8950000</v>
      </c>
      <c r="E7" s="387">
        <f>E9+E23+E29</f>
        <v>8950000</v>
      </c>
      <c r="F7" s="386">
        <f>F9+F23+F29</f>
        <v>8950000</v>
      </c>
    </row>
    <row r="8" spans="1:8" ht="15.6">
      <c r="A8" s="33"/>
      <c r="B8" s="46"/>
      <c r="C8" s="33"/>
      <c r="D8" s="25"/>
      <c r="E8" s="120"/>
      <c r="F8" s="25"/>
    </row>
    <row r="9" spans="1:8" ht="32.4" customHeight="1">
      <c r="A9" s="353" t="s">
        <v>25</v>
      </c>
      <c r="B9" s="354" t="s">
        <v>543</v>
      </c>
      <c r="C9" s="355" t="s">
        <v>556</v>
      </c>
      <c r="D9" s="400">
        <f>D12+D17+D20</f>
        <v>8450000</v>
      </c>
      <c r="E9" s="356">
        <f>E12+E17+E20</f>
        <v>8450000</v>
      </c>
      <c r="F9" s="400">
        <f>F12+F17+F20</f>
        <v>8450000</v>
      </c>
    </row>
    <row r="10" spans="1:8" ht="29.25" customHeight="1">
      <c r="A10" s="676" t="s">
        <v>562</v>
      </c>
      <c r="B10" s="709" t="s">
        <v>595</v>
      </c>
      <c r="C10" s="677" t="s">
        <v>563</v>
      </c>
      <c r="D10" s="678"/>
      <c r="E10" s="679"/>
      <c r="F10" s="678"/>
      <c r="G10" s="152"/>
      <c r="H10" s="666"/>
    </row>
    <row r="11" spans="1:8" ht="15.6">
      <c r="A11" s="45"/>
      <c r="B11" s="46"/>
      <c r="C11" s="33"/>
      <c r="D11" s="36"/>
      <c r="E11" s="120"/>
      <c r="F11" s="36"/>
    </row>
    <row r="12" spans="1:8">
      <c r="A12" s="76"/>
      <c r="B12" s="165">
        <v>31</v>
      </c>
      <c r="C12" s="7" t="s">
        <v>26</v>
      </c>
      <c r="D12" s="10">
        <f>D13+D14+D15</f>
        <v>8220000</v>
      </c>
      <c r="E12" s="10">
        <v>8220000</v>
      </c>
      <c r="F12" s="10">
        <v>8220000</v>
      </c>
    </row>
    <row r="13" spans="1:8">
      <c r="A13" s="169" t="s">
        <v>723</v>
      </c>
      <c r="B13" s="167">
        <v>311</v>
      </c>
      <c r="C13" s="168" t="s">
        <v>27</v>
      </c>
      <c r="D13" s="62">
        <v>6570000</v>
      </c>
      <c r="E13" s="159"/>
      <c r="F13" s="62"/>
    </row>
    <row r="14" spans="1:8">
      <c r="A14" s="169" t="s">
        <v>633</v>
      </c>
      <c r="B14" s="167">
        <v>312</v>
      </c>
      <c r="C14" s="12" t="s">
        <v>28</v>
      </c>
      <c r="D14" s="62">
        <v>550000</v>
      </c>
      <c r="E14" s="159"/>
      <c r="F14" s="62"/>
    </row>
    <row r="15" spans="1:8">
      <c r="A15" s="169" t="s">
        <v>451</v>
      </c>
      <c r="B15" s="167">
        <v>313</v>
      </c>
      <c r="C15" s="12" t="s">
        <v>29</v>
      </c>
      <c r="D15" s="62">
        <v>1100000</v>
      </c>
      <c r="E15" s="159"/>
      <c r="F15" s="62"/>
    </row>
    <row r="16" spans="1:8" ht="15.6">
      <c r="A16" s="121"/>
      <c r="B16" s="46"/>
      <c r="C16" s="33"/>
      <c r="D16" s="25"/>
      <c r="E16" s="120"/>
      <c r="F16" s="25"/>
    </row>
    <row r="17" spans="1:8">
      <c r="A17" s="169"/>
      <c r="B17" s="165">
        <v>32</v>
      </c>
      <c r="C17" s="7" t="s">
        <v>30</v>
      </c>
      <c r="D17" s="10">
        <v>100000</v>
      </c>
      <c r="E17" s="10">
        <v>100000</v>
      </c>
      <c r="F17" s="10">
        <v>100000</v>
      </c>
    </row>
    <row r="18" spans="1:8" ht="15" customHeight="1">
      <c r="A18" s="169" t="s">
        <v>695</v>
      </c>
      <c r="B18" s="167">
        <v>321</v>
      </c>
      <c r="C18" s="12" t="s">
        <v>31</v>
      </c>
      <c r="D18" s="62">
        <v>100000</v>
      </c>
      <c r="E18" s="159"/>
      <c r="F18" s="62"/>
    </row>
    <row r="19" spans="1:8">
      <c r="A19" s="641"/>
      <c r="B19" s="167"/>
      <c r="C19" s="12"/>
      <c r="D19" s="62"/>
      <c r="E19" s="159"/>
      <c r="F19" s="62"/>
    </row>
    <row r="20" spans="1:8">
      <c r="A20" s="169"/>
      <c r="B20" s="165">
        <v>34</v>
      </c>
      <c r="C20" s="7" t="s">
        <v>36</v>
      </c>
      <c r="D20" s="10">
        <v>130000</v>
      </c>
      <c r="E20" s="10">
        <v>130000</v>
      </c>
      <c r="F20" s="10">
        <v>130000</v>
      </c>
    </row>
    <row r="21" spans="1:8">
      <c r="A21" s="169" t="s">
        <v>696</v>
      </c>
      <c r="B21" s="167">
        <v>343</v>
      </c>
      <c r="C21" s="12" t="s">
        <v>37</v>
      </c>
      <c r="D21" s="62">
        <v>130000</v>
      </c>
      <c r="E21" s="159"/>
      <c r="F21" s="62"/>
    </row>
    <row r="22" spans="1:8" ht="16.2" thickBot="1">
      <c r="A22" s="122"/>
      <c r="B22" s="46"/>
      <c r="C22" s="33"/>
      <c r="D22" s="25"/>
      <c r="E22" s="120"/>
      <c r="F22" s="25"/>
    </row>
    <row r="23" spans="1:8" ht="27" customHeight="1">
      <c r="A23" s="353" t="s">
        <v>25</v>
      </c>
      <c r="B23" s="354" t="s">
        <v>544</v>
      </c>
      <c r="C23" s="355" t="s">
        <v>38</v>
      </c>
      <c r="D23" s="356">
        <f>D26</f>
        <v>350000</v>
      </c>
      <c r="E23" s="356">
        <v>350000</v>
      </c>
      <c r="F23" s="356">
        <v>350000</v>
      </c>
    </row>
    <row r="24" spans="1:8" ht="29.25" customHeight="1">
      <c r="A24" s="676" t="s">
        <v>562</v>
      </c>
      <c r="B24" s="709" t="s">
        <v>595</v>
      </c>
      <c r="C24" s="677" t="s">
        <v>563</v>
      </c>
      <c r="D24" s="678"/>
      <c r="E24" s="679"/>
      <c r="F24" s="678"/>
      <c r="G24" s="152"/>
      <c r="H24" s="666"/>
    </row>
    <row r="25" spans="1:8" ht="15.6">
      <c r="A25" s="122"/>
      <c r="B25" s="46"/>
      <c r="C25" s="33"/>
      <c r="D25" s="25"/>
      <c r="E25" s="120"/>
      <c r="F25" s="25"/>
    </row>
    <row r="26" spans="1:8">
      <c r="A26" s="169"/>
      <c r="B26" s="165">
        <v>38</v>
      </c>
      <c r="C26" s="7" t="s">
        <v>40</v>
      </c>
      <c r="D26" s="10">
        <f>D27</f>
        <v>350000</v>
      </c>
      <c r="E26" s="10">
        <v>350000</v>
      </c>
      <c r="F26" s="10">
        <v>350000</v>
      </c>
    </row>
    <row r="27" spans="1:8">
      <c r="A27" s="169" t="s">
        <v>697</v>
      </c>
      <c r="B27" s="167">
        <v>385</v>
      </c>
      <c r="C27" s="12" t="s">
        <v>189</v>
      </c>
      <c r="D27" s="77">
        <v>350000</v>
      </c>
      <c r="E27" s="159"/>
      <c r="F27" s="77"/>
    </row>
    <row r="28" spans="1:8">
      <c r="A28" s="149"/>
      <c r="B28" s="150"/>
      <c r="C28" s="150"/>
      <c r="D28" s="218"/>
      <c r="E28" s="218"/>
      <c r="F28" s="218"/>
    </row>
    <row r="29" spans="1:8" ht="31.5" customHeight="1">
      <c r="A29" s="397" t="s">
        <v>25</v>
      </c>
      <c r="B29" s="397" t="s">
        <v>545</v>
      </c>
      <c r="C29" s="256" t="s">
        <v>711</v>
      </c>
      <c r="D29" s="398">
        <v>150000</v>
      </c>
      <c r="E29" s="398">
        <v>150000</v>
      </c>
      <c r="F29" s="398">
        <v>150000</v>
      </c>
    </row>
    <row r="30" spans="1:8" ht="29.25" customHeight="1">
      <c r="A30" s="676" t="s">
        <v>562</v>
      </c>
      <c r="B30" s="709" t="s">
        <v>595</v>
      </c>
      <c r="C30" s="677" t="s">
        <v>563</v>
      </c>
      <c r="D30" s="678"/>
      <c r="E30" s="679"/>
      <c r="F30" s="678"/>
      <c r="G30" s="152"/>
      <c r="H30" s="666"/>
    </row>
    <row r="31" spans="1:8">
      <c r="A31" s="149"/>
      <c r="B31" s="150"/>
      <c r="C31" s="150"/>
      <c r="D31" s="218"/>
      <c r="E31" s="218"/>
      <c r="F31" s="218"/>
    </row>
    <row r="32" spans="1:8" ht="18" customHeight="1">
      <c r="A32" s="147"/>
      <c r="B32" s="147">
        <v>32</v>
      </c>
      <c r="C32" s="148" t="s">
        <v>30</v>
      </c>
      <c r="D32" s="217">
        <v>150000</v>
      </c>
      <c r="E32" s="217">
        <v>150000</v>
      </c>
      <c r="F32" s="217">
        <v>150000</v>
      </c>
    </row>
    <row r="33" spans="1:6" ht="18" customHeight="1">
      <c r="A33" s="149">
        <v>220</v>
      </c>
      <c r="B33" s="149">
        <v>323</v>
      </c>
      <c r="C33" s="150" t="s">
        <v>33</v>
      </c>
      <c r="D33" s="218">
        <v>150000</v>
      </c>
      <c r="E33" s="218"/>
      <c r="F33" s="218"/>
    </row>
    <row r="34" spans="1:6">
      <c r="A34" s="330"/>
      <c r="B34" s="330"/>
      <c r="C34" s="330"/>
      <c r="D34" s="484"/>
      <c r="E34" s="484"/>
      <c r="F34" s="484"/>
    </row>
    <row r="35" spans="1:6">
      <c r="A35" s="330"/>
      <c r="B35" s="330"/>
      <c r="C35" s="330"/>
      <c r="D35" s="484"/>
      <c r="E35" s="484"/>
      <c r="F35" s="484"/>
    </row>
    <row r="36" spans="1:6">
      <c r="A36" s="253"/>
      <c r="B36" s="253"/>
      <c r="C36" s="253"/>
      <c r="D36" s="253"/>
      <c r="E36" s="253"/>
      <c r="F36" s="253"/>
    </row>
  </sheetData>
  <pageMargins left="0.25" right="0.25" top="0.75" bottom="0.75" header="0.3" footer="0.3"/>
  <pageSetup paperSize="9" scale="8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opLeftCell="A52" workbookViewId="0">
      <selection activeCell="A66" sqref="A66"/>
    </sheetView>
  </sheetViews>
  <sheetFormatPr defaultRowHeight="14.4"/>
  <cols>
    <col min="1" max="1" width="16.109375" customWidth="1"/>
    <col min="2" max="2" width="8.88671875" customWidth="1"/>
    <col min="3" max="3" width="37.6640625" customWidth="1"/>
    <col min="4" max="4" width="17.109375" customWidth="1"/>
    <col min="5" max="5" width="16.44140625" style="114" customWidth="1"/>
    <col min="6" max="6" width="16.44140625" customWidth="1"/>
    <col min="7" max="7" width="0.109375" customWidth="1"/>
  </cols>
  <sheetData>
    <row r="1" spans="1:6" ht="15" thickBot="1"/>
    <row r="2" spans="1:6" ht="37.200000000000003" customHeight="1" thickBot="1">
      <c r="A2" s="338" t="s">
        <v>19</v>
      </c>
      <c r="B2" s="365" t="s">
        <v>0</v>
      </c>
      <c r="C2" s="338" t="s">
        <v>20</v>
      </c>
      <c r="D2" s="350" t="s">
        <v>379</v>
      </c>
      <c r="E2" s="350" t="s">
        <v>377</v>
      </c>
      <c r="F2" s="350" t="s">
        <v>378</v>
      </c>
    </row>
    <row r="3" spans="1:6">
      <c r="A3" s="540"/>
      <c r="B3" s="541"/>
      <c r="C3" s="540"/>
      <c r="D3" s="542"/>
      <c r="E3" s="542"/>
      <c r="F3" s="542"/>
    </row>
    <row r="4" spans="1:6">
      <c r="A4" s="784"/>
      <c r="B4" s="784"/>
      <c r="C4" s="786" t="s">
        <v>717</v>
      </c>
      <c r="D4" s="788">
        <f>D8</f>
        <v>3940000</v>
      </c>
      <c r="E4" s="788">
        <f>E8</f>
        <v>4020000</v>
      </c>
      <c r="F4" s="788">
        <f>F8</f>
        <v>4060000</v>
      </c>
    </row>
    <row r="5" spans="1:6" ht="53.4" customHeight="1">
      <c r="A5" s="785"/>
      <c r="B5" s="785"/>
      <c r="C5" s="787"/>
      <c r="D5" s="789"/>
      <c r="E5" s="789"/>
      <c r="F5" s="789"/>
    </row>
    <row r="6" spans="1:6" ht="40.950000000000003" customHeight="1">
      <c r="A6" s="673" t="s">
        <v>546</v>
      </c>
      <c r="B6" s="673">
        <v>5005</v>
      </c>
      <c r="C6" s="675" t="s">
        <v>403</v>
      </c>
      <c r="D6" s="674">
        <f>D8</f>
        <v>3940000</v>
      </c>
      <c r="E6" s="674">
        <f>E8</f>
        <v>4020000</v>
      </c>
      <c r="F6" s="674">
        <f>F8</f>
        <v>4060000</v>
      </c>
    </row>
    <row r="7" spans="1:6">
      <c r="A7" s="3"/>
      <c r="B7" s="3"/>
      <c r="C7" s="3"/>
      <c r="D7" s="537"/>
      <c r="E7" s="521"/>
      <c r="F7" s="458"/>
    </row>
    <row r="8" spans="1:6">
      <c r="A8" s="790" t="s">
        <v>109</v>
      </c>
      <c r="B8" s="790">
        <v>1018</v>
      </c>
      <c r="C8" s="792" t="s">
        <v>403</v>
      </c>
      <c r="D8" s="782">
        <f>D11+D17+D23+D29+D35+D41+D47+D53+D62</f>
        <v>3940000</v>
      </c>
      <c r="E8" s="782">
        <f>E11+E17+E23+E29+E35+E41+E47+E53+E62</f>
        <v>4020000</v>
      </c>
      <c r="F8" s="782">
        <f>F11+F17+F23+F29+F35+F41+F47+F53+F62</f>
        <v>4060000</v>
      </c>
    </row>
    <row r="9" spans="1:6" ht="19.95" customHeight="1">
      <c r="A9" s="791"/>
      <c r="B9" s="791"/>
      <c r="C9" s="793"/>
      <c r="D9" s="783"/>
      <c r="E9" s="783"/>
      <c r="F9" s="783"/>
    </row>
    <row r="10" spans="1:6">
      <c r="A10" s="3"/>
      <c r="B10" s="3"/>
      <c r="C10" s="3"/>
      <c r="D10" s="458"/>
      <c r="E10" s="521"/>
      <c r="F10" s="458"/>
    </row>
    <row r="11" spans="1:6" ht="29.4" customHeight="1">
      <c r="A11" s="526" t="s">
        <v>25</v>
      </c>
      <c r="B11" s="532" t="s">
        <v>547</v>
      </c>
      <c r="C11" s="533" t="s">
        <v>407</v>
      </c>
      <c r="D11" s="534">
        <f>D14</f>
        <v>140000</v>
      </c>
      <c r="E11" s="534">
        <f>E14</f>
        <v>100000</v>
      </c>
      <c r="F11" s="534">
        <v>140000</v>
      </c>
    </row>
    <row r="12" spans="1:6" ht="28.5" customHeight="1">
      <c r="A12" s="676" t="s">
        <v>562</v>
      </c>
      <c r="B12" s="704" t="s">
        <v>613</v>
      </c>
      <c r="C12" s="677" t="s">
        <v>591</v>
      </c>
      <c r="D12" s="694"/>
      <c r="E12" s="694"/>
      <c r="F12" s="694"/>
    </row>
    <row r="13" spans="1:6">
      <c r="A13" s="528"/>
      <c r="B13" s="527"/>
      <c r="C13" s="527"/>
      <c r="D13" s="535" t="s">
        <v>309</v>
      </c>
      <c r="E13" s="535"/>
      <c r="F13" s="535"/>
    </row>
    <row r="14" spans="1:6">
      <c r="A14" s="528"/>
      <c r="B14" s="528">
        <v>32</v>
      </c>
      <c r="C14" s="527" t="s">
        <v>30</v>
      </c>
      <c r="D14" s="535">
        <v>140000</v>
      </c>
      <c r="E14" s="535">
        <v>100000</v>
      </c>
      <c r="F14" s="535">
        <v>140000</v>
      </c>
    </row>
    <row r="15" spans="1:6">
      <c r="A15" s="530">
        <v>221</v>
      </c>
      <c r="B15" s="530">
        <v>323</v>
      </c>
      <c r="C15" s="529" t="s">
        <v>33</v>
      </c>
      <c r="D15" s="536">
        <v>140000</v>
      </c>
      <c r="E15" s="536"/>
      <c r="F15" s="536"/>
    </row>
    <row r="16" spans="1:6">
      <c r="A16" s="530"/>
      <c r="B16" s="530"/>
      <c r="C16" s="529"/>
      <c r="D16" s="536"/>
      <c r="E16" s="536"/>
      <c r="F16" s="536"/>
    </row>
    <row r="17" spans="1:6" ht="35.4" customHeight="1">
      <c r="A17" s="526" t="s">
        <v>25</v>
      </c>
      <c r="B17" s="532" t="s">
        <v>548</v>
      </c>
      <c r="C17" s="533" t="s">
        <v>428</v>
      </c>
      <c r="D17" s="534">
        <v>1000000</v>
      </c>
      <c r="E17" s="534">
        <v>1100000</v>
      </c>
      <c r="F17" s="534">
        <v>1100000</v>
      </c>
    </row>
    <row r="18" spans="1:6" ht="28.5" customHeight="1">
      <c r="A18" s="676" t="s">
        <v>562</v>
      </c>
      <c r="B18" s="704" t="s">
        <v>595</v>
      </c>
      <c r="C18" s="677" t="s">
        <v>592</v>
      </c>
      <c r="D18" s="694"/>
      <c r="E18" s="694"/>
      <c r="F18" s="694"/>
    </row>
    <row r="19" spans="1:6">
      <c r="A19" s="529"/>
      <c r="B19" s="530"/>
      <c r="C19" s="529"/>
      <c r="D19" s="536"/>
      <c r="E19" s="536"/>
      <c r="F19" s="536"/>
    </row>
    <row r="20" spans="1:6" ht="27">
      <c r="A20" s="528"/>
      <c r="B20" s="528">
        <v>41</v>
      </c>
      <c r="C20" s="531" t="s">
        <v>404</v>
      </c>
      <c r="D20" s="535">
        <v>1000000</v>
      </c>
      <c r="E20" s="535">
        <v>1100000</v>
      </c>
      <c r="F20" s="535">
        <v>1100000</v>
      </c>
    </row>
    <row r="21" spans="1:6" ht="27">
      <c r="A21" s="530">
        <v>222</v>
      </c>
      <c r="B21" s="530">
        <v>411</v>
      </c>
      <c r="C21" s="737" t="s">
        <v>282</v>
      </c>
      <c r="D21" s="536">
        <v>1000000</v>
      </c>
      <c r="E21" s="536"/>
      <c r="F21" s="536"/>
    </row>
    <row r="22" spans="1:6">
      <c r="A22" s="529"/>
      <c r="B22" s="530"/>
      <c r="C22" s="529"/>
      <c r="D22" s="536"/>
      <c r="E22" s="536"/>
      <c r="F22" s="536"/>
    </row>
    <row r="23" spans="1:6" ht="28.2" customHeight="1">
      <c r="A23" s="526" t="s">
        <v>25</v>
      </c>
      <c r="B23" s="532" t="s">
        <v>549</v>
      </c>
      <c r="C23" s="533" t="s">
        <v>408</v>
      </c>
      <c r="D23" s="534">
        <v>250000</v>
      </c>
      <c r="E23" s="534">
        <v>280000</v>
      </c>
      <c r="F23" s="534">
        <v>280000</v>
      </c>
    </row>
    <row r="24" spans="1:6" ht="28.5" customHeight="1">
      <c r="A24" s="676" t="s">
        <v>562</v>
      </c>
      <c r="B24" s="704" t="s">
        <v>611</v>
      </c>
      <c r="C24" s="677" t="s">
        <v>590</v>
      </c>
      <c r="D24" s="694"/>
      <c r="E24" s="694"/>
      <c r="F24" s="694"/>
    </row>
    <row r="25" spans="1:6">
      <c r="A25" s="530"/>
      <c r="B25" s="530"/>
      <c r="C25" s="529"/>
      <c r="D25" s="536"/>
      <c r="E25" s="536"/>
      <c r="F25" s="536"/>
    </row>
    <row r="26" spans="1:6">
      <c r="A26" s="528"/>
      <c r="B26" s="528">
        <v>32</v>
      </c>
      <c r="C26" s="527" t="s">
        <v>30</v>
      </c>
      <c r="D26" s="535">
        <v>250000</v>
      </c>
      <c r="E26" s="535">
        <v>280000</v>
      </c>
      <c r="F26" s="535">
        <v>280000</v>
      </c>
    </row>
    <row r="27" spans="1:6">
      <c r="A27" s="530">
        <v>223</v>
      </c>
      <c r="B27" s="530">
        <v>323</v>
      </c>
      <c r="C27" s="529" t="s">
        <v>33</v>
      </c>
      <c r="D27" s="536">
        <v>250000</v>
      </c>
      <c r="E27" s="536"/>
      <c r="F27" s="536"/>
    </row>
    <row r="28" spans="1:6">
      <c r="A28" s="530"/>
      <c r="B28" s="530"/>
      <c r="C28" s="529"/>
      <c r="D28" s="536"/>
      <c r="E28" s="536"/>
      <c r="F28" s="536"/>
    </row>
    <row r="29" spans="1:6" ht="29.4" customHeight="1">
      <c r="A29" s="363" t="s">
        <v>25</v>
      </c>
      <c r="B29" s="364" t="s">
        <v>550</v>
      </c>
      <c r="C29" s="355" t="s">
        <v>429</v>
      </c>
      <c r="D29" s="356">
        <v>500000</v>
      </c>
      <c r="E29" s="311">
        <v>540000</v>
      </c>
      <c r="F29" s="356">
        <v>540000</v>
      </c>
    </row>
    <row r="30" spans="1:6" ht="26.4" customHeight="1">
      <c r="A30" s="676" t="s">
        <v>562</v>
      </c>
      <c r="B30" s="704" t="s">
        <v>606</v>
      </c>
      <c r="C30" s="677" t="s">
        <v>578</v>
      </c>
      <c r="D30" s="694"/>
      <c r="E30" s="694"/>
      <c r="F30" s="694"/>
    </row>
    <row r="31" spans="1:6">
      <c r="A31" s="639"/>
      <c r="B31" s="28"/>
      <c r="C31" s="51"/>
      <c r="D31" s="25"/>
      <c r="E31" s="62"/>
      <c r="F31" s="25"/>
    </row>
    <row r="32" spans="1:6">
      <c r="A32" s="639"/>
      <c r="B32" s="29">
        <v>32</v>
      </c>
      <c r="C32" s="30" t="s">
        <v>30</v>
      </c>
      <c r="D32" s="31">
        <v>500000</v>
      </c>
      <c r="E32" s="10">
        <v>540000</v>
      </c>
      <c r="F32" s="31">
        <v>540000</v>
      </c>
    </row>
    <row r="33" spans="1:6">
      <c r="A33" s="640" t="s">
        <v>724</v>
      </c>
      <c r="B33" s="53">
        <v>323</v>
      </c>
      <c r="C33" s="39" t="s">
        <v>33</v>
      </c>
      <c r="D33" s="62">
        <v>500000</v>
      </c>
      <c r="E33" s="16"/>
      <c r="F33" s="62"/>
    </row>
    <row r="34" spans="1:6">
      <c r="A34" s="640"/>
      <c r="B34" s="53"/>
      <c r="C34" s="39"/>
      <c r="D34" s="62"/>
      <c r="E34" s="16"/>
      <c r="F34" s="62"/>
    </row>
    <row r="35" spans="1:6" ht="28.2" customHeight="1">
      <c r="A35" s="363" t="s">
        <v>25</v>
      </c>
      <c r="B35" s="364" t="s">
        <v>553</v>
      </c>
      <c r="C35" s="355" t="s">
        <v>431</v>
      </c>
      <c r="D35" s="356">
        <f>D38</f>
        <v>100000</v>
      </c>
      <c r="E35" s="311">
        <f>E38</f>
        <v>100000</v>
      </c>
      <c r="F35" s="356">
        <f>F38</f>
        <v>100000</v>
      </c>
    </row>
    <row r="36" spans="1:6" ht="28.5" customHeight="1">
      <c r="A36" s="676" t="s">
        <v>562</v>
      </c>
      <c r="B36" s="704" t="s">
        <v>595</v>
      </c>
      <c r="C36" s="677" t="s">
        <v>592</v>
      </c>
      <c r="D36" s="694"/>
      <c r="E36" s="694"/>
      <c r="F36" s="694"/>
    </row>
    <row r="37" spans="1:6">
      <c r="A37" s="50"/>
      <c r="B37" s="28"/>
      <c r="C37" s="51"/>
      <c r="D37" s="25"/>
      <c r="E37" s="62"/>
      <c r="F37" s="25"/>
    </row>
    <row r="38" spans="1:6">
      <c r="A38" s="50"/>
      <c r="B38" s="29">
        <v>32</v>
      </c>
      <c r="C38" s="30" t="s">
        <v>30</v>
      </c>
      <c r="D38" s="31">
        <f>D39</f>
        <v>100000</v>
      </c>
      <c r="E38" s="10">
        <v>100000</v>
      </c>
      <c r="F38" s="31">
        <v>100000</v>
      </c>
    </row>
    <row r="39" spans="1:6">
      <c r="A39" s="640" t="s">
        <v>698</v>
      </c>
      <c r="B39" s="53">
        <v>323</v>
      </c>
      <c r="C39" s="39" t="s">
        <v>88</v>
      </c>
      <c r="D39" s="62">
        <v>100000</v>
      </c>
      <c r="E39" s="16"/>
      <c r="F39" s="62"/>
    </row>
    <row r="40" spans="1:6">
      <c r="A40" s="52"/>
      <c r="B40" s="53"/>
      <c r="C40" s="39"/>
      <c r="D40" s="62"/>
      <c r="E40" s="16"/>
      <c r="F40" s="62"/>
    </row>
    <row r="41" spans="1:6" ht="31.95" customHeight="1">
      <c r="A41" s="526" t="s">
        <v>25</v>
      </c>
      <c r="B41" s="532" t="s">
        <v>554</v>
      </c>
      <c r="C41" s="533" t="s">
        <v>430</v>
      </c>
      <c r="D41" s="534">
        <f>D44</f>
        <v>100000</v>
      </c>
      <c r="E41" s="534">
        <f>E44</f>
        <v>100000</v>
      </c>
      <c r="F41" s="534">
        <f>F44</f>
        <v>100000</v>
      </c>
    </row>
    <row r="42" spans="1:6" ht="32.25" customHeight="1">
      <c r="A42" s="676" t="s">
        <v>562</v>
      </c>
      <c r="B42" s="704" t="s">
        <v>609</v>
      </c>
      <c r="C42" s="677" t="s">
        <v>581</v>
      </c>
      <c r="D42" s="694"/>
      <c r="E42" s="694"/>
      <c r="F42" s="694"/>
    </row>
    <row r="43" spans="1:6">
      <c r="A43" s="529"/>
      <c r="B43" s="530"/>
      <c r="C43" s="529"/>
      <c r="D43" s="536"/>
      <c r="E43" s="536"/>
      <c r="F43" s="536"/>
    </row>
    <row r="44" spans="1:6">
      <c r="A44" s="528"/>
      <c r="B44" s="528">
        <v>32</v>
      </c>
      <c r="C44" s="527" t="s">
        <v>30</v>
      </c>
      <c r="D44" s="535">
        <v>100000</v>
      </c>
      <c r="E44" s="535">
        <v>100000</v>
      </c>
      <c r="F44" s="535">
        <v>100000</v>
      </c>
    </row>
    <row r="45" spans="1:6">
      <c r="A45" s="530">
        <v>226</v>
      </c>
      <c r="B45" s="530">
        <v>323</v>
      </c>
      <c r="C45" s="529" t="s">
        <v>33</v>
      </c>
      <c r="D45" s="536">
        <v>100000</v>
      </c>
      <c r="E45" s="536"/>
      <c r="F45" s="536"/>
    </row>
    <row r="46" spans="1:6">
      <c r="A46" s="530"/>
      <c r="B46" s="530"/>
      <c r="C46" s="529"/>
      <c r="D46" s="536"/>
      <c r="E46" s="536"/>
      <c r="F46" s="536"/>
    </row>
    <row r="47" spans="1:6" ht="28.2" customHeight="1">
      <c r="A47" s="526" t="s">
        <v>43</v>
      </c>
      <c r="B47" s="532" t="s">
        <v>551</v>
      </c>
      <c r="C47" s="758" t="s">
        <v>461</v>
      </c>
      <c r="D47" s="534">
        <v>1500000</v>
      </c>
      <c r="E47" s="534">
        <v>1500000</v>
      </c>
      <c r="F47" s="534">
        <v>1500000</v>
      </c>
    </row>
    <row r="48" spans="1:6" ht="32.25" customHeight="1">
      <c r="A48" s="676" t="s">
        <v>562</v>
      </c>
      <c r="B48" s="704" t="s">
        <v>613</v>
      </c>
      <c r="C48" s="677" t="s">
        <v>591</v>
      </c>
      <c r="D48" s="694"/>
      <c r="E48" s="694"/>
      <c r="F48" s="694"/>
    </row>
    <row r="49" spans="1:6">
      <c r="A49" s="529"/>
      <c r="B49" s="530"/>
      <c r="C49" s="529"/>
      <c r="D49" s="536"/>
      <c r="E49" s="536"/>
      <c r="F49" s="536"/>
    </row>
    <row r="50" spans="1:6" ht="27">
      <c r="A50" s="530"/>
      <c r="B50" s="528">
        <v>42</v>
      </c>
      <c r="C50" s="37" t="s">
        <v>289</v>
      </c>
      <c r="D50" s="217">
        <v>1500000</v>
      </c>
      <c r="E50" s="217">
        <v>1500000</v>
      </c>
      <c r="F50" s="217">
        <v>1500000</v>
      </c>
    </row>
    <row r="51" spans="1:6">
      <c r="A51" s="530">
        <v>227</v>
      </c>
      <c r="B51" s="530">
        <v>421</v>
      </c>
      <c r="C51" s="39" t="s">
        <v>71</v>
      </c>
      <c r="D51" s="536">
        <v>1500000</v>
      </c>
      <c r="E51" s="536"/>
      <c r="F51" s="536"/>
    </row>
    <row r="52" spans="1:6">
      <c r="A52" s="529"/>
      <c r="B52" s="530"/>
      <c r="C52" s="39"/>
      <c r="D52" s="536"/>
      <c r="E52" s="536"/>
      <c r="F52" s="536"/>
    </row>
    <row r="53" spans="1:6" ht="28.2" customHeight="1">
      <c r="A53" s="303" t="s">
        <v>43</v>
      </c>
      <c r="B53" s="259" t="s">
        <v>552</v>
      </c>
      <c r="C53" s="256" t="s">
        <v>303</v>
      </c>
      <c r="D53" s="257">
        <f>D56+D59</f>
        <v>100000</v>
      </c>
      <c r="E53" s="304">
        <f>E56+E59</f>
        <v>100000</v>
      </c>
      <c r="F53" s="257">
        <f>F56+F59</f>
        <v>100000</v>
      </c>
    </row>
    <row r="54" spans="1:6" ht="28.5" customHeight="1">
      <c r="A54" s="676" t="s">
        <v>562</v>
      </c>
      <c r="B54" s="704" t="s">
        <v>611</v>
      </c>
      <c r="C54" s="677" t="s">
        <v>589</v>
      </c>
      <c r="D54" s="694"/>
      <c r="E54" s="694"/>
      <c r="F54" s="694"/>
    </row>
    <row r="55" spans="1:6">
      <c r="A55" s="268"/>
      <c r="B55" s="149"/>
      <c r="C55" s="12"/>
      <c r="D55" s="62"/>
      <c r="E55" s="223"/>
      <c r="F55" s="62"/>
    </row>
    <row r="56" spans="1:6">
      <c r="A56" s="637"/>
      <c r="B56" s="147">
        <v>32</v>
      </c>
      <c r="C56" s="134" t="s">
        <v>30</v>
      </c>
      <c r="D56" s="65">
        <v>40000</v>
      </c>
      <c r="E56" s="269">
        <v>40000</v>
      </c>
      <c r="F56" s="65">
        <v>40000</v>
      </c>
    </row>
    <row r="57" spans="1:6">
      <c r="A57" s="637">
        <v>228</v>
      </c>
      <c r="B57" s="149">
        <v>323</v>
      </c>
      <c r="C57" s="12" t="s">
        <v>33</v>
      </c>
      <c r="D57" s="62">
        <v>40000</v>
      </c>
      <c r="E57" s="223"/>
      <c r="F57" s="62"/>
    </row>
    <row r="58" spans="1:6">
      <c r="A58" s="637"/>
      <c r="B58" s="149"/>
      <c r="C58" s="12"/>
      <c r="D58" s="62"/>
      <c r="E58" s="223"/>
      <c r="F58" s="62"/>
    </row>
    <row r="59" spans="1:6" ht="27">
      <c r="A59" s="638"/>
      <c r="B59" s="147">
        <v>42</v>
      </c>
      <c r="C59" s="134" t="s">
        <v>90</v>
      </c>
      <c r="D59" s="65">
        <v>60000</v>
      </c>
      <c r="E59" s="269">
        <v>60000</v>
      </c>
      <c r="F59" s="65">
        <v>60000</v>
      </c>
    </row>
    <row r="60" spans="1:6">
      <c r="A60" s="637">
        <v>229</v>
      </c>
      <c r="B60" s="149">
        <v>426</v>
      </c>
      <c r="C60" s="12" t="s">
        <v>150</v>
      </c>
      <c r="D60" s="62">
        <v>60000</v>
      </c>
      <c r="E60" s="223"/>
      <c r="F60" s="62"/>
    </row>
    <row r="61" spans="1:6">
      <c r="A61" s="268"/>
      <c r="B61" s="149"/>
      <c r="C61" s="12"/>
      <c r="D61" s="62"/>
      <c r="E61" s="223"/>
      <c r="F61" s="62"/>
    </row>
    <row r="62" spans="1:6" ht="28.95" customHeight="1">
      <c r="A62" s="526" t="s">
        <v>43</v>
      </c>
      <c r="B62" s="532" t="s">
        <v>555</v>
      </c>
      <c r="C62" s="526" t="s">
        <v>146</v>
      </c>
      <c r="D62" s="534">
        <v>250000</v>
      </c>
      <c r="E62" s="534">
        <v>200000</v>
      </c>
      <c r="F62" s="534">
        <v>200000</v>
      </c>
    </row>
    <row r="63" spans="1:6" ht="32.25" customHeight="1">
      <c r="A63" s="676" t="s">
        <v>562</v>
      </c>
      <c r="B63" s="704" t="s">
        <v>609</v>
      </c>
      <c r="C63" s="677" t="s">
        <v>581</v>
      </c>
      <c r="D63" s="694"/>
      <c r="E63" s="694"/>
      <c r="F63" s="694"/>
    </row>
    <row r="64" spans="1:6">
      <c r="A64" s="529"/>
      <c r="B64" s="530"/>
      <c r="C64" s="529"/>
      <c r="D64" s="536"/>
      <c r="E64" s="536"/>
      <c r="F64" s="536"/>
    </row>
    <row r="65" spans="1:9" ht="27">
      <c r="A65" s="530"/>
      <c r="B65" s="528">
        <v>42</v>
      </c>
      <c r="C65" s="531" t="s">
        <v>406</v>
      </c>
      <c r="D65" s="217">
        <v>250000</v>
      </c>
      <c r="E65" s="217">
        <v>200000</v>
      </c>
      <c r="F65" s="217">
        <v>200000</v>
      </c>
    </row>
    <row r="66" spans="1:9">
      <c r="A66" s="530">
        <v>230</v>
      </c>
      <c r="B66" s="530">
        <v>426</v>
      </c>
      <c r="C66" s="529" t="s">
        <v>147</v>
      </c>
      <c r="D66" s="536">
        <v>250000</v>
      </c>
      <c r="E66" s="536"/>
      <c r="F66" s="536"/>
    </row>
    <row r="69" spans="1:9">
      <c r="A69" s="780" t="s">
        <v>199</v>
      </c>
      <c r="B69" s="780"/>
      <c r="C69" s="780"/>
      <c r="D69" s="780"/>
      <c r="E69" s="780"/>
      <c r="F69" s="780"/>
      <c r="G69" s="719"/>
      <c r="H69" s="719"/>
      <c r="I69" s="719"/>
    </row>
    <row r="70" spans="1:9">
      <c r="A70" s="672"/>
      <c r="B70" s="672"/>
      <c r="C70" s="672"/>
      <c r="D70" s="672"/>
      <c r="E70" s="672"/>
      <c r="F70" s="672"/>
      <c r="G70" s="672"/>
      <c r="H70" s="672"/>
      <c r="I70" s="672"/>
    </row>
    <row r="71" spans="1:9">
      <c r="A71" s="777" t="s">
        <v>558</v>
      </c>
      <c r="B71" s="777"/>
      <c r="C71" s="777"/>
      <c r="D71" s="672"/>
      <c r="E71" s="672"/>
      <c r="F71" s="672"/>
      <c r="G71" s="672"/>
      <c r="H71" s="672"/>
      <c r="I71" s="672"/>
    </row>
    <row r="72" spans="1:9">
      <c r="A72" s="672"/>
      <c r="B72" s="672"/>
      <c r="C72" s="672"/>
      <c r="D72" s="672"/>
      <c r="E72" s="672"/>
      <c r="F72" s="672"/>
      <c r="G72" s="672"/>
      <c r="H72" s="672"/>
      <c r="I72" s="672"/>
    </row>
    <row r="73" spans="1:9">
      <c r="A73" s="778" t="s">
        <v>559</v>
      </c>
      <c r="B73" s="779"/>
      <c r="C73" s="779"/>
      <c r="D73" s="779"/>
      <c r="E73" s="779"/>
      <c r="F73" s="779"/>
      <c r="G73" s="779"/>
      <c r="H73" s="672"/>
      <c r="I73" s="672"/>
    </row>
    <row r="74" spans="1:9">
      <c r="A74" s="779"/>
      <c r="B74" s="779"/>
      <c r="C74" s="779"/>
      <c r="D74" s="779"/>
      <c r="E74" s="779"/>
      <c r="F74" s="779"/>
      <c r="G74" s="779"/>
      <c r="H74" s="672"/>
      <c r="I74" s="672"/>
    </row>
    <row r="75" spans="1:9">
      <c r="A75" s="779"/>
      <c r="B75" s="779"/>
      <c r="C75" s="779"/>
      <c r="D75" s="779"/>
      <c r="E75" s="779"/>
      <c r="F75" s="779"/>
      <c r="G75" s="779"/>
      <c r="H75" s="672"/>
      <c r="I75" s="672"/>
    </row>
    <row r="76" spans="1:9">
      <c r="A76" s="779"/>
      <c r="B76" s="779"/>
      <c r="C76" s="779"/>
      <c r="D76" s="779"/>
      <c r="E76" s="779"/>
      <c r="F76" s="779"/>
      <c r="G76" s="779"/>
      <c r="H76" s="672"/>
      <c r="I76" s="672"/>
    </row>
    <row r="77" spans="1:9">
      <c r="A77" s="779"/>
      <c r="B77" s="779"/>
      <c r="C77" s="779"/>
      <c r="D77" s="779"/>
      <c r="E77" s="779"/>
      <c r="F77" s="779"/>
      <c r="G77" s="779"/>
      <c r="H77" s="672"/>
      <c r="I77" s="672"/>
    </row>
    <row r="78" spans="1:9">
      <c r="A78" s="779"/>
      <c r="B78" s="779"/>
      <c r="C78" s="779"/>
      <c r="D78" s="779"/>
      <c r="E78" s="779"/>
      <c r="F78" s="779"/>
      <c r="G78" s="779"/>
      <c r="H78" s="672"/>
      <c r="I78" s="672"/>
    </row>
    <row r="79" spans="1:9" ht="43.5" customHeight="1">
      <c r="A79" s="779"/>
      <c r="B79" s="779"/>
      <c r="C79" s="779"/>
      <c r="D79" s="779"/>
      <c r="E79" s="779"/>
      <c r="F79" s="779"/>
      <c r="G79" s="779"/>
      <c r="H79" s="672"/>
      <c r="I79" s="672"/>
    </row>
    <row r="80" spans="1:9">
      <c r="A80" s="672"/>
      <c r="B80" s="672"/>
      <c r="C80" s="672"/>
      <c r="D80" s="672"/>
      <c r="E80" s="672"/>
      <c r="F80" s="672"/>
      <c r="G80" s="672"/>
      <c r="H80" s="672"/>
      <c r="I80" s="672"/>
    </row>
    <row r="81" spans="1:9">
      <c r="A81" s="780" t="s">
        <v>560</v>
      </c>
      <c r="B81" s="780"/>
      <c r="C81" s="780"/>
      <c r="D81" s="780"/>
      <c r="E81" s="780"/>
      <c r="F81" s="780"/>
      <c r="G81" s="670"/>
      <c r="H81" s="670"/>
      <c r="I81" s="670"/>
    </row>
    <row r="82" spans="1:9">
      <c r="A82" s="672"/>
      <c r="B82" s="672"/>
      <c r="C82" s="672"/>
      <c r="D82" s="672"/>
      <c r="E82" s="672"/>
      <c r="F82" s="672"/>
      <c r="G82" s="672"/>
      <c r="H82" s="672"/>
      <c r="I82" s="672"/>
    </row>
    <row r="83" spans="1:9" ht="14.4" customHeight="1">
      <c r="A83" s="781" t="s">
        <v>382</v>
      </c>
      <c r="B83" s="781"/>
      <c r="C83" s="781"/>
      <c r="D83" s="781"/>
      <c r="E83" s="781"/>
      <c r="F83" s="781"/>
      <c r="G83" s="721"/>
      <c r="H83" s="721"/>
      <c r="I83" s="721"/>
    </row>
    <row r="84" spans="1:9">
      <c r="A84" s="669"/>
      <c r="B84" s="671"/>
      <c r="C84" s="671"/>
      <c r="D84" s="671"/>
      <c r="E84" s="671"/>
      <c r="F84" s="671"/>
      <c r="G84" s="671"/>
      <c r="H84" s="671"/>
      <c r="I84" s="671"/>
    </row>
    <row r="85" spans="1:9" ht="14.4" customHeight="1">
      <c r="A85" s="781" t="s">
        <v>200</v>
      </c>
      <c r="B85" s="781"/>
      <c r="C85" s="781"/>
      <c r="D85" s="781"/>
      <c r="E85" s="781"/>
      <c r="F85" s="781"/>
      <c r="G85" s="720"/>
      <c r="H85" s="720"/>
      <c r="I85" s="720"/>
    </row>
    <row r="86" spans="1:9" ht="14.4" customHeight="1">
      <c r="A86" s="781" t="s">
        <v>699</v>
      </c>
      <c r="B86" s="781"/>
      <c r="C86" s="781"/>
      <c r="D86" s="781"/>
      <c r="E86" s="781"/>
      <c r="F86" s="781"/>
      <c r="G86" s="720"/>
      <c r="H86" s="720"/>
      <c r="I86" s="720"/>
    </row>
    <row r="87" spans="1:9" ht="14.4" customHeight="1">
      <c r="A87" s="781" t="s">
        <v>700</v>
      </c>
      <c r="B87" s="781"/>
      <c r="C87" s="781"/>
      <c r="D87" s="781"/>
      <c r="E87" s="781"/>
      <c r="F87" s="781"/>
      <c r="G87" s="720"/>
      <c r="H87" s="720"/>
      <c r="I87" s="720"/>
    </row>
    <row r="88" spans="1:9" ht="14.4" customHeight="1">
      <c r="A88" s="781" t="s">
        <v>701</v>
      </c>
      <c r="B88" s="781"/>
      <c r="C88" s="781"/>
      <c r="D88" s="781"/>
      <c r="E88" s="781"/>
      <c r="F88" s="781"/>
      <c r="G88" s="720"/>
      <c r="H88" s="720"/>
      <c r="I88" s="720"/>
    </row>
    <row r="89" spans="1:9">
      <c r="A89" s="669"/>
      <c r="B89" s="669"/>
      <c r="C89" s="669"/>
      <c r="D89" s="669"/>
      <c r="E89" s="669"/>
      <c r="F89" s="669"/>
      <c r="G89" s="669"/>
      <c r="H89" s="669"/>
      <c r="I89" s="669"/>
    </row>
    <row r="90" spans="1:9">
      <c r="A90" s="669"/>
      <c r="B90" s="669"/>
      <c r="C90" s="669"/>
      <c r="D90" s="669"/>
      <c r="E90" s="669"/>
      <c r="F90" s="669"/>
      <c r="G90" s="669"/>
      <c r="H90" s="669"/>
      <c r="I90" s="669"/>
    </row>
    <row r="91" spans="1:9">
      <c r="A91" s="114"/>
      <c r="B91" s="114"/>
      <c r="C91" s="114"/>
      <c r="D91" s="114"/>
      <c r="F91" s="114"/>
      <c r="G91" s="200"/>
      <c r="H91" s="200"/>
      <c r="I91" s="200"/>
    </row>
    <row r="92" spans="1:9">
      <c r="A92" s="114"/>
      <c r="B92" s="114"/>
      <c r="C92" s="114"/>
      <c r="D92" s="114"/>
      <c r="E92" s="114" t="s">
        <v>466</v>
      </c>
      <c r="F92" s="114"/>
      <c r="G92" s="200"/>
      <c r="H92" s="200"/>
      <c r="I92" s="200"/>
    </row>
    <row r="93" spans="1:9">
      <c r="E93" s="776" t="s">
        <v>467</v>
      </c>
      <c r="F93" s="776"/>
    </row>
  </sheetData>
  <mergeCells count="22">
    <mergeCell ref="F8:F9"/>
    <mergeCell ref="A4:A5"/>
    <mergeCell ref="B4:B5"/>
    <mergeCell ref="C4:C5"/>
    <mergeCell ref="D4:D5"/>
    <mergeCell ref="E4:E5"/>
    <mergeCell ref="F4:F5"/>
    <mergeCell ref="A8:A9"/>
    <mergeCell ref="B8:B9"/>
    <mergeCell ref="C8:C9"/>
    <mergeCell ref="D8:D9"/>
    <mergeCell ref="E8:E9"/>
    <mergeCell ref="E93:F93"/>
    <mergeCell ref="A71:C71"/>
    <mergeCell ref="A73:G79"/>
    <mergeCell ref="A69:F69"/>
    <mergeCell ref="A81:F81"/>
    <mergeCell ref="A83:F83"/>
    <mergeCell ref="A85:F85"/>
    <mergeCell ref="A86:F86"/>
    <mergeCell ref="A87:F87"/>
    <mergeCell ref="A88:F88"/>
  </mergeCells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Naslovna</vt:lpstr>
      <vt:lpstr>Prihodi</vt:lpstr>
      <vt:lpstr>Rashodi</vt:lpstr>
      <vt:lpstr>Funk. klasifikacija</vt:lpstr>
      <vt:lpstr>Racun financiranja</vt:lpstr>
      <vt:lpstr>razdjel 1</vt:lpstr>
      <vt:lpstr>razdjel 2</vt:lpstr>
      <vt:lpstr>razdjel 3</vt:lpstr>
      <vt:lpstr>razdjel 4</vt:lpstr>
      <vt:lpstr>razdjel 5</vt:lpstr>
    </vt:vector>
  </TitlesOfParts>
  <Company>Grad Sinj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grad-sinj</cp:lastModifiedBy>
  <cp:lastPrinted>2022-01-12T13:09:47Z</cp:lastPrinted>
  <dcterms:created xsi:type="dcterms:W3CDTF">2015-11-19T10:48:22Z</dcterms:created>
  <dcterms:modified xsi:type="dcterms:W3CDTF">2022-01-12T13:09:52Z</dcterms:modified>
</cp:coreProperties>
</file>