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bookViews>
    <workbookView xWindow="-105" yWindow="-105" windowWidth="20730" windowHeight="1176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D82" i="8"/>
  <c r="D77" i="8"/>
  <c r="C1653" i="1" s="1"/>
  <c r="D72" i="8"/>
  <c r="D67" i="8"/>
  <c r="D62" i="8"/>
  <c r="D57" i="8"/>
  <c r="C1633" i="1" s="1"/>
  <c r="D52" i="8"/>
  <c r="D46" i="8"/>
  <c r="D37" i="8"/>
  <c r="D27" i="8"/>
  <c r="D25" i="8" s="1"/>
  <c r="C1601" i="1" s="1"/>
  <c r="G1601" i="1" s="1"/>
  <c r="D18" i="8"/>
  <c r="D8" i="8"/>
  <c r="D6" i="8" s="1"/>
  <c r="C1582" i="1" s="1"/>
  <c r="G1582" i="1" s="1"/>
  <c r="E44" i="7"/>
  <c r="D44" i="7"/>
  <c r="E39" i="7"/>
  <c r="E38" i="7" s="1"/>
  <c r="D39" i="7"/>
  <c r="D38" i="7"/>
  <c r="E30" i="7"/>
  <c r="D30" i="7"/>
  <c r="E23" i="7"/>
  <c r="E22" i="7" s="1"/>
  <c r="I34" i="3" s="1"/>
  <c r="D23" i="7"/>
  <c r="D22" i="7" s="1"/>
  <c r="E14" i="7"/>
  <c r="D14" i="7"/>
  <c r="E7" i="7"/>
  <c r="E6" i="7" s="1"/>
  <c r="E5" i="7" s="1"/>
  <c r="I33" i="3" s="1"/>
  <c r="D7" i="7"/>
  <c r="D6" i="7"/>
  <c r="F140" i="6"/>
  <c r="F139" i="6"/>
  <c r="F138" i="6"/>
  <c r="F137" i="6"/>
  <c r="F136" i="6"/>
  <c r="F135" i="6"/>
  <c r="F134" i="6"/>
  <c r="F133" i="6"/>
  <c r="F132" i="6"/>
  <c r="F131" i="6"/>
  <c r="E130" i="6"/>
  <c r="D130" i="6"/>
  <c r="F130" i="6" s="1"/>
  <c r="F129" i="6"/>
  <c r="E129" i="6"/>
  <c r="D129" i="6"/>
  <c r="F128" i="6"/>
  <c r="F127" i="6"/>
  <c r="F126" i="6"/>
  <c r="F125" i="6"/>
  <c r="F124" i="6"/>
  <c r="F123" i="6"/>
  <c r="E122" i="6"/>
  <c r="D122" i="6"/>
  <c r="F122" i="6" s="1"/>
  <c r="F121" i="6"/>
  <c r="F120" i="6"/>
  <c r="F119" i="6"/>
  <c r="F118" i="6"/>
  <c r="E118" i="6"/>
  <c r="E114" i="6" s="1"/>
  <c r="D118" i="6"/>
  <c r="D114" i="6" s="1"/>
  <c r="F117" i="6"/>
  <c r="F116" i="6"/>
  <c r="F115" i="6"/>
  <c r="E115" i="6"/>
  <c r="D115" i="6"/>
  <c r="F113" i="6"/>
  <c r="F112" i="6"/>
  <c r="F111" i="6"/>
  <c r="F110" i="6"/>
  <c r="F109" i="6"/>
  <c r="F108" i="6"/>
  <c r="F107" i="6"/>
  <c r="E107" i="6"/>
  <c r="D107" i="6"/>
  <c r="F106" i="6"/>
  <c r="F105" i="6"/>
  <c r="F104" i="6"/>
  <c r="F103" i="6"/>
  <c r="F102" i="6"/>
  <c r="F101" i="6"/>
  <c r="F100" i="6"/>
  <c r="F99" i="6"/>
  <c r="E99" i="6"/>
  <c r="D99" i="6"/>
  <c r="F98" i="6"/>
  <c r="F97" i="6"/>
  <c r="F96" i="6"/>
  <c r="F95" i="6"/>
  <c r="E94" i="6"/>
  <c r="E89" i="6" s="1"/>
  <c r="D94" i="6"/>
  <c r="F94" i="6" s="1"/>
  <c r="F93" i="6"/>
  <c r="F92" i="6"/>
  <c r="F91" i="6"/>
  <c r="F90" i="6"/>
  <c r="E90" i="6"/>
  <c r="D90" i="6"/>
  <c r="F89"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39" i="6"/>
  <c r="D35" i="6" s="1"/>
  <c r="F35"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F290" i="5"/>
  <c r="E290" i="5"/>
  <c r="D290" i="5"/>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F263" i="5"/>
  <c r="E263" i="5"/>
  <c r="D263" i="5"/>
  <c r="F262" i="5"/>
  <c r="F261" i="5"/>
  <c r="F260" i="5"/>
  <c r="E259" i="5"/>
  <c r="D259" i="5"/>
  <c r="D254" i="5" s="1"/>
  <c r="F258" i="5"/>
  <c r="F257" i="5"/>
  <c r="F256" i="5"/>
  <c r="F255" i="5"/>
  <c r="E255" i="5"/>
  <c r="E254" i="5" s="1"/>
  <c r="D255" i="5"/>
  <c r="F254" i="5"/>
  <c r="F253" i="5"/>
  <c r="F252" i="5"/>
  <c r="F251" i="5"/>
  <c r="E251" i="5"/>
  <c r="E250" i="5" s="1"/>
  <c r="D251" i="5"/>
  <c r="D250" i="5" s="1"/>
  <c r="F250" i="5" s="1"/>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D219" i="5"/>
  <c r="F218" i="5"/>
  <c r="D218" i="5"/>
  <c r="F217" i="5"/>
  <c r="F216" i="5"/>
  <c r="F215" i="5"/>
  <c r="F214" i="5"/>
  <c r="F213" i="5"/>
  <c r="F212" i="5"/>
  <c r="F211" i="5"/>
  <c r="E210" i="5"/>
  <c r="D210" i="5"/>
  <c r="F209" i="5"/>
  <c r="F208" i="5"/>
  <c r="F207" i="5"/>
  <c r="F206" i="5"/>
  <c r="F205" i="5"/>
  <c r="F204" i="5"/>
  <c r="E203" i="5"/>
  <c r="E202" i="5" s="1"/>
  <c r="D203" i="5"/>
  <c r="F203" i="5" s="1"/>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F180" i="5"/>
  <c r="E180" i="5"/>
  <c r="D180" i="5"/>
  <c r="F179" i="5"/>
  <c r="F178" i="5"/>
  <c r="E177" i="5"/>
  <c r="D177" i="5"/>
  <c r="F177" i="5"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E147" i="5" s="1"/>
  <c r="D150" i="5"/>
  <c r="F150" i="5" s="1"/>
  <c r="F149" i="5"/>
  <c r="F148" i="5"/>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D89" i="5"/>
  <c r="E88" i="5"/>
  <c r="F87" i="5"/>
  <c r="F86" i="5"/>
  <c r="F85" i="5"/>
  <c r="F84" i="5"/>
  <c r="F83" i="5"/>
  <c r="F82" i="5"/>
  <c r="E82" i="5"/>
  <c r="D82" i="5"/>
  <c r="F81" i="5"/>
  <c r="F80" i="5"/>
  <c r="F79" i="5"/>
  <c r="F78" i="5"/>
  <c r="F77" i="5"/>
  <c r="F76" i="5"/>
  <c r="E76" i="5"/>
  <c r="D76" i="5"/>
  <c r="F75" i="5"/>
  <c r="F74" i="5"/>
  <c r="F73" i="5"/>
  <c r="F72" i="5"/>
  <c r="E71" i="5"/>
  <c r="E70" i="5" s="1"/>
  <c r="D71" i="5"/>
  <c r="D70" i="5" s="1"/>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E29" i="5"/>
  <c r="D1034" i="1" s="1"/>
  <c r="G1034" i="1" s="1"/>
  <c r="D29" i="5"/>
  <c r="F29" i="5" s="1"/>
  <c r="F28" i="5"/>
  <c r="F27" i="5"/>
  <c r="F26" i="5"/>
  <c r="F25" i="5"/>
  <c r="F24" i="5"/>
  <c r="F23" i="5"/>
  <c r="F22" i="5"/>
  <c r="F21" i="5"/>
  <c r="F20" i="5"/>
  <c r="E19" i="5"/>
  <c r="D19" i="5"/>
  <c r="F19" i="5" s="1"/>
  <c r="F18" i="5"/>
  <c r="F17" i="5"/>
  <c r="F16" i="5"/>
  <c r="F15" i="5"/>
  <c r="F14" i="5"/>
  <c r="F13" i="5"/>
  <c r="E13" i="5"/>
  <c r="D13" i="5"/>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F633" i="4"/>
  <c r="E633" i="4"/>
  <c r="D633" i="4"/>
  <c r="F632" i="4"/>
  <c r="F631" i="4"/>
  <c r="E630" i="4"/>
  <c r="D630" i="4"/>
  <c r="E629"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F607" i="4"/>
  <c r="E607" i="4"/>
  <c r="D607" i="4"/>
  <c r="F606" i="4"/>
  <c r="F605" i="4"/>
  <c r="F604" i="4"/>
  <c r="E603" i="4"/>
  <c r="D603" i="4"/>
  <c r="F603" i="4" s="1"/>
  <c r="F602" i="4"/>
  <c r="F601" i="4"/>
  <c r="F600" i="4"/>
  <c r="F599" i="4"/>
  <c r="F598" i="4"/>
  <c r="E598" i="4"/>
  <c r="D598" i="4"/>
  <c r="F596" i="4"/>
  <c r="F595" i="4"/>
  <c r="F594" i="4"/>
  <c r="E594" i="4"/>
  <c r="D594" i="4"/>
  <c r="F593" i="4"/>
  <c r="F592" i="4"/>
  <c r="F591" i="4"/>
  <c r="E591" i="4"/>
  <c r="D591" i="4"/>
  <c r="F590" i="4"/>
  <c r="E589" i="4"/>
  <c r="D589" i="4"/>
  <c r="F589" i="4" s="1"/>
  <c r="F588" i="4"/>
  <c r="F587" i="4"/>
  <c r="F586" i="4"/>
  <c r="F585" i="4"/>
  <c r="E585" i="4"/>
  <c r="D585" i="4"/>
  <c r="D584" i="4"/>
  <c r="F584" i="4" s="1"/>
  <c r="F583" i="4"/>
  <c r="F582" i="4"/>
  <c r="E581" i="4"/>
  <c r="D581" i="4"/>
  <c r="F581" i="4" s="1"/>
  <c r="F580" i="4"/>
  <c r="F579" i="4"/>
  <c r="F578" i="4"/>
  <c r="E578" i="4"/>
  <c r="D578" i="4"/>
  <c r="F577" i="4"/>
  <c r="F576" i="4"/>
  <c r="E575" i="4"/>
  <c r="D575" i="4"/>
  <c r="F575" i="4" s="1"/>
  <c r="F574" i="4"/>
  <c r="F573" i="4"/>
  <c r="E572" i="4"/>
  <c r="E571" i="4" s="1"/>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4" i="4"/>
  <c r="F533" i="4"/>
  <c r="E532" i="4"/>
  <c r="D532" i="4"/>
  <c r="F531" i="4"/>
  <c r="F530" i="4"/>
  <c r="E529" i="4"/>
  <c r="D529" i="4"/>
  <c r="F529" i="4" s="1"/>
  <c r="F528" i="4"/>
  <c r="F527" i="4"/>
  <c r="F526" i="4"/>
  <c r="E526" i="4"/>
  <c r="E522" i="4" s="1"/>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E497" i="4"/>
  <c r="D497" i="4"/>
  <c r="F497" i="4" s="1"/>
  <c r="F496" i="4"/>
  <c r="F495" i="4"/>
  <c r="F494" i="4"/>
  <c r="F493" i="4"/>
  <c r="F492" i="4"/>
  <c r="E492" i="4"/>
  <c r="D492" i="4"/>
  <c r="E491" i="4"/>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E473" i="4"/>
  <c r="D473" i="4"/>
  <c r="F473" i="4" s="1"/>
  <c r="F472" i="4"/>
  <c r="F471" i="4"/>
  <c r="E470" i="4"/>
  <c r="D470" i="4"/>
  <c r="F469" i="4"/>
  <c r="F468" i="4"/>
  <c r="F467" i="4"/>
  <c r="E467" i="4"/>
  <c r="E466" i="4"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D431" i="4"/>
  <c r="E428" i="4"/>
  <c r="D428" i="4"/>
  <c r="F427" i="4"/>
  <c r="E427" i="4"/>
  <c r="D427" i="4"/>
  <c r="D648" i="4" s="1"/>
  <c r="E426" i="4"/>
  <c r="D426" i="4"/>
  <c r="F421" i="4"/>
  <c r="F420" i="4"/>
  <c r="F419" i="4"/>
  <c r="F416" i="4"/>
  <c r="F415" i="4"/>
  <c r="F414" i="4"/>
  <c r="F413" i="4"/>
  <c r="F412" i="4"/>
  <c r="E412" i="4"/>
  <c r="D412" i="4"/>
  <c r="F411" i="4"/>
  <c r="E410" i="4"/>
  <c r="D410" i="4"/>
  <c r="F410" i="4" s="1"/>
  <c r="F409" i="4"/>
  <c r="F408" i="4"/>
  <c r="F407" i="4"/>
  <c r="E407" i="4"/>
  <c r="D407" i="4"/>
  <c r="D406" i="4" s="1"/>
  <c r="E406" i="4"/>
  <c r="F405" i="4"/>
  <c r="F404" i="4"/>
  <c r="F403" i="4"/>
  <c r="F402" i="4"/>
  <c r="F401" i="4"/>
  <c r="E401" i="4"/>
  <c r="D401" i="4"/>
  <c r="F400" i="4"/>
  <c r="F399" i="4"/>
  <c r="F398" i="4"/>
  <c r="E398" i="4"/>
  <c r="D393" i="1" s="1"/>
  <c r="G393" i="1" s="1"/>
  <c r="D398" i="4"/>
  <c r="F397" i="4"/>
  <c r="F396" i="4"/>
  <c r="F395" i="4"/>
  <c r="F394" i="4"/>
  <c r="F393" i="4"/>
  <c r="E393" i="4"/>
  <c r="D388" i="1" s="1"/>
  <c r="D393" i="4"/>
  <c r="F392" i="4"/>
  <c r="F391" i="4"/>
  <c r="F390" i="4"/>
  <c r="F389" i="4"/>
  <c r="E388" i="4"/>
  <c r="D388" i="4"/>
  <c r="F388" i="4" s="1"/>
  <c r="F387" i="4"/>
  <c r="F386" i="4"/>
  <c r="F385" i="4"/>
  <c r="F384" i="4"/>
  <c r="F383" i="4"/>
  <c r="F382" i="4"/>
  <c r="F381" i="4"/>
  <c r="F380" i="4"/>
  <c r="E379" i="4"/>
  <c r="D374" i="1" s="1"/>
  <c r="D379" i="4"/>
  <c r="F378" i="4"/>
  <c r="F377" i="4"/>
  <c r="F376" i="4"/>
  <c r="F375" i="4"/>
  <c r="E374" i="4"/>
  <c r="D374" i="4"/>
  <c r="D373" i="4"/>
  <c r="F372" i="4"/>
  <c r="F371" i="4"/>
  <c r="F370" i="4"/>
  <c r="F369" i="4"/>
  <c r="F368" i="4"/>
  <c r="F367" i="4"/>
  <c r="E366" i="4"/>
  <c r="E361" i="4" s="1"/>
  <c r="D366" i="4"/>
  <c r="F365" i="4"/>
  <c r="F364" i="4"/>
  <c r="F363" i="4"/>
  <c r="E362" i="4"/>
  <c r="D362" i="4"/>
  <c r="F362" i="4" s="1"/>
  <c r="F359" i="4"/>
  <c r="F358" i="4"/>
  <c r="E358" i="4"/>
  <c r="D358" i="4"/>
  <c r="F357" i="4"/>
  <c r="F356" i="4"/>
  <c r="F355" i="4"/>
  <c r="E355" i="4"/>
  <c r="D355" i="4"/>
  <c r="E354" i="4"/>
  <c r="D354" i="4"/>
  <c r="F354" i="4" s="1"/>
  <c r="F353" i="4"/>
  <c r="F352" i="4"/>
  <c r="F351" i="4"/>
  <c r="F350" i="4"/>
  <c r="E349" i="4"/>
  <c r="D349" i="4"/>
  <c r="F349" i="4" s="1"/>
  <c r="F348" i="4"/>
  <c r="F347" i="4"/>
  <c r="E346" i="4"/>
  <c r="D346" i="4"/>
  <c r="F345" i="4"/>
  <c r="F344" i="4"/>
  <c r="F343" i="4"/>
  <c r="F342" i="4"/>
  <c r="E341" i="4"/>
  <c r="D341" i="4"/>
  <c r="F340" i="4"/>
  <c r="F339" i="4"/>
  <c r="F338" i="4"/>
  <c r="F337" i="4"/>
  <c r="F336" i="4"/>
  <c r="E336" i="4"/>
  <c r="D336" i="4"/>
  <c r="F335" i="4"/>
  <c r="F334" i="4"/>
  <c r="F333" i="4"/>
  <c r="F332" i="4"/>
  <c r="F331" i="4"/>
  <c r="F330" i="4"/>
  <c r="F329" i="4"/>
  <c r="F328" i="4"/>
  <c r="F327" i="4"/>
  <c r="E327" i="4"/>
  <c r="D327" i="4"/>
  <c r="F326" i="4"/>
  <c r="F325" i="4"/>
  <c r="F324" i="4"/>
  <c r="F323" i="4"/>
  <c r="E322" i="4"/>
  <c r="E321" i="4" s="1"/>
  <c r="E308" i="4" s="1"/>
  <c r="D322" i="4"/>
  <c r="F320" i="4"/>
  <c r="F319" i="4"/>
  <c r="F318" i="4"/>
  <c r="F317" i="4"/>
  <c r="F316" i="4"/>
  <c r="F315" i="4"/>
  <c r="E314" i="4"/>
  <c r="D314" i="4"/>
  <c r="F314" i="4" s="1"/>
  <c r="F313" i="4"/>
  <c r="F312" i="4"/>
  <c r="F311" i="4"/>
  <c r="F310" i="4"/>
  <c r="E310" i="4"/>
  <c r="E309" i="4" s="1"/>
  <c r="D310" i="4"/>
  <c r="D309" i="4" s="1"/>
  <c r="F309" i="4" s="1"/>
  <c r="F306" i="4"/>
  <c r="F305" i="4"/>
  <c r="F304" i="4"/>
  <c r="F303" i="4"/>
  <c r="F302" i="4"/>
  <c r="F298" i="4"/>
  <c r="E298" i="4"/>
  <c r="D298" i="4"/>
  <c r="F297" i="4"/>
  <c r="E297" i="4"/>
  <c r="D297" i="4"/>
  <c r="F296" i="4"/>
  <c r="F295" i="4"/>
  <c r="F294" i="4"/>
  <c r="F293" i="4"/>
  <c r="F292" i="4"/>
  <c r="F291" i="4"/>
  <c r="F290" i="4"/>
  <c r="F289" i="4"/>
  <c r="E289" i="4"/>
  <c r="D289" i="4"/>
  <c r="F288" i="4"/>
  <c r="F287" i="4"/>
  <c r="F286" i="4"/>
  <c r="F285" i="4"/>
  <c r="F284" i="4"/>
  <c r="E283" i="4"/>
  <c r="D283" i="4"/>
  <c r="F283" i="4" s="1"/>
  <c r="F282" i="4"/>
  <c r="F281" i="4"/>
  <c r="F280" i="4"/>
  <c r="F279" i="4"/>
  <c r="F278" i="4"/>
  <c r="E278" i="4"/>
  <c r="D278" i="4"/>
  <c r="F277" i="4"/>
  <c r="F276" i="4"/>
  <c r="F275" i="4"/>
  <c r="F274" i="4"/>
  <c r="E274" i="4"/>
  <c r="E273" i="4" s="1"/>
  <c r="D269" i="1" s="1"/>
  <c r="G269" i="1" s="1"/>
  <c r="D274" i="4"/>
  <c r="D273" i="4" s="1"/>
  <c r="F272" i="4"/>
  <c r="F271" i="4"/>
  <c r="F270" i="4"/>
  <c r="E269" i="4"/>
  <c r="F269" i="4" s="1"/>
  <c r="D269" i="4"/>
  <c r="F268" i="4"/>
  <c r="F267" i="4"/>
  <c r="F266" i="4"/>
  <c r="F265" i="4"/>
  <c r="F264" i="4"/>
  <c r="F263" i="4"/>
  <c r="E263" i="4"/>
  <c r="D263" i="4"/>
  <c r="D262" i="4"/>
  <c r="F261" i="4"/>
  <c r="F260" i="4"/>
  <c r="F259" i="4"/>
  <c r="F258" i="4"/>
  <c r="F257" i="4"/>
  <c r="E257" i="4"/>
  <c r="D257" i="4"/>
  <c r="F256" i="4"/>
  <c r="F255" i="4"/>
  <c r="E254" i="4"/>
  <c r="D254" i="4"/>
  <c r="F254" i="4" s="1"/>
  <c r="F253" i="4"/>
  <c r="F252" i="4"/>
  <c r="F251" i="4"/>
  <c r="F250" i="4"/>
  <c r="E250" i="4"/>
  <c r="D246" i="1" s="1"/>
  <c r="G246" i="1" s="1"/>
  <c r="D250" i="4"/>
  <c r="F249" i="4"/>
  <c r="F248" i="4"/>
  <c r="F247" i="4"/>
  <c r="E246" i="4"/>
  <c r="D246" i="4"/>
  <c r="F245" i="4"/>
  <c r="F244" i="4"/>
  <c r="F243" i="4"/>
  <c r="F242" i="4"/>
  <c r="E242" i="4"/>
  <c r="D242" i="4"/>
  <c r="F241" i="4"/>
  <c r="F240" i="4"/>
  <c r="F239" i="4"/>
  <c r="F238" i="4"/>
  <c r="E237" i="4"/>
  <c r="D237" i="4"/>
  <c r="F237" i="4" s="1"/>
  <c r="F236" i="4"/>
  <c r="F235" i="4"/>
  <c r="F234" i="4"/>
  <c r="E234" i="4"/>
  <c r="D234" i="4"/>
  <c r="F233" i="4"/>
  <c r="F232" i="4"/>
  <c r="F231" i="4"/>
  <c r="E231" i="4"/>
  <c r="D231" i="4"/>
  <c r="F229" i="4"/>
  <c r="F228" i="4"/>
  <c r="F227" i="4"/>
  <c r="F226" i="4"/>
  <c r="E225" i="4"/>
  <c r="D225" i="4"/>
  <c r="F224" i="4"/>
  <c r="F223" i="4"/>
  <c r="E222" i="4"/>
  <c r="D218" i="1" s="1"/>
  <c r="D222" i="4"/>
  <c r="D221" i="4"/>
  <c r="F220" i="4"/>
  <c r="F219" i="4"/>
  <c r="F218" i="4"/>
  <c r="F217" i="4"/>
  <c r="E216" i="4"/>
  <c r="D216" i="4"/>
  <c r="F216" i="4" s="1"/>
  <c r="F215" i="4"/>
  <c r="F214" i="4"/>
  <c r="F213" i="4"/>
  <c r="F212" i="4"/>
  <c r="F211" i="4"/>
  <c r="F210" i="4"/>
  <c r="F209" i="4"/>
  <c r="F208" i="4"/>
  <c r="E208" i="4"/>
  <c r="D208" i="4"/>
  <c r="F207" i="4"/>
  <c r="F206" i="4"/>
  <c r="F205" i="4"/>
  <c r="F204" i="4"/>
  <c r="E203" i="4"/>
  <c r="E202" i="4" s="1"/>
  <c r="D198" i="1" s="1"/>
  <c r="D203" i="4"/>
  <c r="F203" i="4" s="1"/>
  <c r="D202"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70" i="4" s="1"/>
  <c r="F169" i="4"/>
  <c r="F168" i="4"/>
  <c r="F167" i="4"/>
  <c r="F166" i="4"/>
  <c r="E165" i="4"/>
  <c r="D165" i="4"/>
  <c r="F163" i="4"/>
  <c r="F162" i="4"/>
  <c r="F161" i="4"/>
  <c r="E160" i="4"/>
  <c r="F160" i="4" s="1"/>
  <c r="D160" i="4"/>
  <c r="F159" i="4"/>
  <c r="F158" i="4"/>
  <c r="F157" i="4"/>
  <c r="F156" i="4"/>
  <c r="F155" i="4"/>
  <c r="E154" i="4"/>
  <c r="D154" i="4"/>
  <c r="F151" i="4"/>
  <c r="F150" i="4"/>
  <c r="F149" i="4"/>
  <c r="F148" i="4"/>
  <c r="F147" i="4"/>
  <c r="F146" i="4"/>
  <c r="F145" i="4"/>
  <c r="F144" i="4"/>
  <c r="F143" i="4"/>
  <c r="F142" i="4"/>
  <c r="E141" i="4"/>
  <c r="E140" i="4" s="1"/>
  <c r="F140" i="4" s="1"/>
  <c r="D141" i="4"/>
  <c r="D140" i="4" s="1"/>
  <c r="F139" i="4"/>
  <c r="F138" i="4"/>
  <c r="F137" i="4"/>
  <c r="F136" i="4"/>
  <c r="E135" i="4"/>
  <c r="E134" i="4" s="1"/>
  <c r="D130" i="1" s="1"/>
  <c r="H130" i="1" s="1"/>
  <c r="D135" i="4"/>
  <c r="F135" i="4" s="1"/>
  <c r="D134" i="4"/>
  <c r="F134" i="4" s="1"/>
  <c r="F133" i="4"/>
  <c r="F132" i="4"/>
  <c r="F131" i="4"/>
  <c r="F130" i="4"/>
  <c r="E129" i="4"/>
  <c r="D129" i="4"/>
  <c r="F129" i="4" s="1"/>
  <c r="F128" i="4"/>
  <c r="F127" i="4"/>
  <c r="E126" i="4"/>
  <c r="E125" i="4" s="1"/>
  <c r="D126" i="4"/>
  <c r="F124" i="4"/>
  <c r="F123" i="4"/>
  <c r="F122" i="4"/>
  <c r="F121" i="4"/>
  <c r="E120" i="4"/>
  <c r="F120" i="4" s="1"/>
  <c r="D120" i="4"/>
  <c r="F119" i="4"/>
  <c r="F118" i="4"/>
  <c r="F117" i="4"/>
  <c r="F116" i="4"/>
  <c r="F115" i="4"/>
  <c r="F114" i="4"/>
  <c r="F113" i="4"/>
  <c r="E112" i="4"/>
  <c r="F112" i="4" s="1"/>
  <c r="D112" i="4"/>
  <c r="F111" i="4"/>
  <c r="F110" i="4"/>
  <c r="F109" i="4"/>
  <c r="F108" i="4"/>
  <c r="E107" i="4"/>
  <c r="D107" i="4"/>
  <c r="D106" i="4"/>
  <c r="F105" i="4"/>
  <c r="F104" i="4"/>
  <c r="F103" i="4"/>
  <c r="F102" i="4"/>
  <c r="F101" i="4"/>
  <c r="F100" i="4"/>
  <c r="F99" i="4"/>
  <c r="E98" i="4"/>
  <c r="D94" i="1" s="1"/>
  <c r="D98" i="4"/>
  <c r="F98" i="4" s="1"/>
  <c r="F97" i="4"/>
  <c r="F96" i="4"/>
  <c r="F95" i="4"/>
  <c r="F94" i="4"/>
  <c r="F93" i="4"/>
  <c r="F92" i="4"/>
  <c r="E91" i="4"/>
  <c r="D91" i="4"/>
  <c r="F90" i="4"/>
  <c r="F89" i="4"/>
  <c r="F88" i="4"/>
  <c r="F87" i="4"/>
  <c r="F86" i="4"/>
  <c r="F85" i="4"/>
  <c r="F84" i="4"/>
  <c r="E83" i="4"/>
  <c r="F83" i="4" s="1"/>
  <c r="D83" i="4"/>
  <c r="D82" i="4" s="1"/>
  <c r="F81" i="4"/>
  <c r="F80" i="4"/>
  <c r="F79" i="4"/>
  <c r="F78" i="4"/>
  <c r="E77" i="4"/>
  <c r="D77" i="4"/>
  <c r="F77" i="4" s="1"/>
  <c r="F76" i="4"/>
  <c r="F75" i="4"/>
  <c r="E74" i="4"/>
  <c r="F74" i="4" s="1"/>
  <c r="D74" i="4"/>
  <c r="F73" i="4"/>
  <c r="F72" i="4"/>
  <c r="E71" i="4"/>
  <c r="D71" i="4"/>
  <c r="F71" i="4" s="1"/>
  <c r="F70" i="4"/>
  <c r="F69" i="4"/>
  <c r="E68" i="4"/>
  <c r="D64" i="1" s="1"/>
  <c r="D68" i="4"/>
  <c r="F67" i="4"/>
  <c r="F66" i="4"/>
  <c r="F65" i="4"/>
  <c r="E64" i="4"/>
  <c r="F64" i="4" s="1"/>
  <c r="D64" i="4"/>
  <c r="F63" i="4"/>
  <c r="F62" i="4"/>
  <c r="F61" i="4"/>
  <c r="E61" i="4"/>
  <c r="D61" i="4"/>
  <c r="F60" i="4"/>
  <c r="F59" i="4"/>
  <c r="E58" i="4"/>
  <c r="D58" i="4"/>
  <c r="F57" i="4"/>
  <c r="F56" i="4"/>
  <c r="F55" i="4"/>
  <c r="F54" i="4"/>
  <c r="F53" i="4"/>
  <c r="E53" i="4"/>
  <c r="D53" i="4"/>
  <c r="F52" i="4"/>
  <c r="F51" i="4"/>
  <c r="E50" i="4"/>
  <c r="D50" i="4"/>
  <c r="F48" i="4"/>
  <c r="F47" i="4"/>
  <c r="F46" i="4"/>
  <c r="F45" i="4"/>
  <c r="F44" i="4"/>
  <c r="E44" i="4"/>
  <c r="D44" i="4"/>
  <c r="E43"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I36" i="3"/>
  <c r="H36" i="3"/>
  <c r="G36" i="3"/>
  <c r="B36" i="3"/>
  <c r="H35" i="3"/>
  <c r="G35" i="3"/>
  <c r="B35" i="3"/>
  <c r="G34" i="3"/>
  <c r="B34" i="3"/>
  <c r="G33" i="3"/>
  <c r="B33" i="3"/>
  <c r="G31" i="3"/>
  <c r="B31" i="3"/>
  <c r="G30" i="3"/>
  <c r="B30" i="3"/>
  <c r="I29" i="3"/>
  <c r="H29" i="3"/>
  <c r="G29" i="3"/>
  <c r="B29" i="3"/>
  <c r="H28" i="3"/>
  <c r="G28" i="3"/>
  <c r="B28" i="3"/>
  <c r="G27" i="3"/>
  <c r="B27" i="3"/>
  <c r="H25" i="3"/>
  <c r="G25" i="3"/>
  <c r="B25" i="3"/>
  <c r="G24" i="3"/>
  <c r="B24" i="3"/>
  <c r="G23" i="3"/>
  <c r="B23" i="3"/>
  <c r="G22" i="3"/>
  <c r="B22" i="3"/>
  <c r="G20" i="3"/>
  <c r="B20" i="3"/>
  <c r="G19" i="3"/>
  <c r="B19" i="3"/>
  <c r="G18" i="3"/>
  <c r="B18" i="3"/>
  <c r="G17" i="3"/>
  <c r="B17" i="3"/>
  <c r="H10" i="3" a="1"/>
  <c r="H10" i="3"/>
  <c r="C1685" i="1"/>
  <c r="G1684" i="1"/>
  <c r="C1684" i="1"/>
  <c r="H1684" i="1" s="1"/>
  <c r="C1683" i="1"/>
  <c r="H1683" i="1" s="1"/>
  <c r="C1682" i="1"/>
  <c r="G1682" i="1" s="1"/>
  <c r="C1681" i="1"/>
  <c r="C1680" i="1"/>
  <c r="H1680" i="1" s="1"/>
  <c r="H1679" i="1"/>
  <c r="G1679" i="1"/>
  <c r="C1679" i="1"/>
  <c r="H1678" i="1"/>
  <c r="C1678" i="1"/>
  <c r="G1678" i="1" s="1"/>
  <c r="C1677" i="1"/>
  <c r="G1676" i="1"/>
  <c r="C1676" i="1"/>
  <c r="H1676" i="1" s="1"/>
  <c r="H1675" i="1"/>
  <c r="G1675" i="1"/>
  <c r="C1675" i="1"/>
  <c r="H1674" i="1"/>
  <c r="C1674" i="1"/>
  <c r="G1674" i="1" s="1"/>
  <c r="C1673" i="1"/>
  <c r="G1672" i="1"/>
  <c r="C1672" i="1"/>
  <c r="H1672" i="1" s="1"/>
  <c r="H1671" i="1"/>
  <c r="G1671" i="1"/>
  <c r="C1671" i="1"/>
  <c r="C1670" i="1"/>
  <c r="G1670" i="1" s="1"/>
  <c r="C1669" i="1"/>
  <c r="C1668" i="1"/>
  <c r="H1668" i="1" s="1"/>
  <c r="H1667" i="1"/>
  <c r="G1667" i="1"/>
  <c r="C1667" i="1"/>
  <c r="H1666" i="1"/>
  <c r="C1666" i="1"/>
  <c r="G1666" i="1" s="1"/>
  <c r="C1665" i="1"/>
  <c r="G1664" i="1"/>
  <c r="C1664" i="1"/>
  <c r="H1664" i="1" s="1"/>
  <c r="H1663" i="1"/>
  <c r="G1663" i="1"/>
  <c r="C1663" i="1"/>
  <c r="H1662" i="1"/>
  <c r="C1662" i="1"/>
  <c r="G1662" i="1" s="1"/>
  <c r="C1661" i="1"/>
  <c r="G1660" i="1"/>
  <c r="C1660" i="1"/>
  <c r="H1660" i="1" s="1"/>
  <c r="H1659" i="1"/>
  <c r="G1659" i="1"/>
  <c r="C1659" i="1"/>
  <c r="H1658" i="1"/>
  <c r="C1658" i="1"/>
  <c r="G1658" i="1" s="1"/>
  <c r="C1657" i="1"/>
  <c r="C1656" i="1"/>
  <c r="H1656" i="1" s="1"/>
  <c r="H1655" i="1"/>
  <c r="G1655" i="1"/>
  <c r="C1655" i="1"/>
  <c r="C1654" i="1"/>
  <c r="G1654" i="1" s="1"/>
  <c r="G1652" i="1"/>
  <c r="C1652" i="1"/>
  <c r="H1652" i="1" s="1"/>
  <c r="H1651" i="1"/>
  <c r="G1651" i="1"/>
  <c r="C1651" i="1"/>
  <c r="H1650" i="1"/>
  <c r="C1650" i="1"/>
  <c r="G1650" i="1" s="1"/>
  <c r="C1649" i="1"/>
  <c r="G1648" i="1"/>
  <c r="C1648" i="1"/>
  <c r="H1648" i="1" s="1"/>
  <c r="H1647" i="1"/>
  <c r="G1647" i="1"/>
  <c r="C1647" i="1"/>
  <c r="H1646" i="1"/>
  <c r="C1646" i="1"/>
  <c r="G1646" i="1" s="1"/>
  <c r="C1645" i="1"/>
  <c r="C1644" i="1"/>
  <c r="H1644" i="1" s="1"/>
  <c r="H1643" i="1"/>
  <c r="G1643" i="1"/>
  <c r="C1643" i="1"/>
  <c r="H1642" i="1"/>
  <c r="C1642" i="1"/>
  <c r="G1642" i="1" s="1"/>
  <c r="G1641" i="1"/>
  <c r="C1641" i="1"/>
  <c r="H1641" i="1" s="1"/>
  <c r="G1640" i="1"/>
  <c r="C1640" i="1"/>
  <c r="H1640" i="1" s="1"/>
  <c r="H1639" i="1"/>
  <c r="G1639" i="1"/>
  <c r="C1639" i="1"/>
  <c r="C1638" i="1"/>
  <c r="H1637" i="1"/>
  <c r="G1637" i="1"/>
  <c r="C1637" i="1"/>
  <c r="G1636" i="1"/>
  <c r="C1636" i="1"/>
  <c r="H1636" i="1" s="1"/>
  <c r="H1635" i="1"/>
  <c r="G1635" i="1"/>
  <c r="C1635" i="1"/>
  <c r="C1634" i="1"/>
  <c r="G1634" i="1" s="1"/>
  <c r="G1632" i="1"/>
  <c r="C1632" i="1"/>
  <c r="H1632" i="1" s="1"/>
  <c r="H1631" i="1"/>
  <c r="G1631" i="1"/>
  <c r="C1631" i="1"/>
  <c r="C1630" i="1"/>
  <c r="G1630" i="1" s="1"/>
  <c r="H1629" i="1"/>
  <c r="G1629" i="1"/>
  <c r="C1629" i="1"/>
  <c r="G1628" i="1"/>
  <c r="C1628" i="1"/>
  <c r="H1628" i="1" s="1"/>
  <c r="H1626" i="1"/>
  <c r="C1626" i="1"/>
  <c r="G1626" i="1" s="1"/>
  <c r="H1625" i="1"/>
  <c r="G1625" i="1"/>
  <c r="C1625" i="1"/>
  <c r="C1624" i="1"/>
  <c r="H1624" i="1" s="1"/>
  <c r="H1623" i="1"/>
  <c r="G1623" i="1"/>
  <c r="C1623" i="1"/>
  <c r="H1622" i="1"/>
  <c r="C1622" i="1"/>
  <c r="G1622" i="1" s="1"/>
  <c r="H1619" i="1"/>
  <c r="C1619" i="1"/>
  <c r="G1619" i="1" s="1"/>
  <c r="H1618" i="1"/>
  <c r="C1618" i="1"/>
  <c r="G1618" i="1" s="1"/>
  <c r="H1617" i="1"/>
  <c r="G1617" i="1"/>
  <c r="C1617" i="1"/>
  <c r="C1616" i="1"/>
  <c r="H1615" i="1"/>
  <c r="G1615" i="1"/>
  <c r="C1615" i="1"/>
  <c r="C1614" i="1"/>
  <c r="G1614" i="1" s="1"/>
  <c r="C1613" i="1"/>
  <c r="G1612" i="1"/>
  <c r="C1612" i="1"/>
  <c r="H1612" i="1" s="1"/>
  <c r="C1611" i="1"/>
  <c r="H1611" i="1" s="1"/>
  <c r="C1610" i="1"/>
  <c r="G1610" i="1" s="1"/>
  <c r="C1609" i="1"/>
  <c r="H1609" i="1" s="1"/>
  <c r="C1608" i="1"/>
  <c r="C1607" i="1"/>
  <c r="G1607" i="1" s="1"/>
  <c r="C1606" i="1"/>
  <c r="G1606" i="1" s="1"/>
  <c r="H1605" i="1"/>
  <c r="C1605" i="1"/>
  <c r="G1605" i="1" s="1"/>
  <c r="C1604" i="1"/>
  <c r="H1604" i="1" s="1"/>
  <c r="C1603" i="1"/>
  <c r="H1603" i="1" s="1"/>
  <c r="H1602" i="1"/>
  <c r="C1602" i="1"/>
  <c r="G1602" i="1" s="1"/>
  <c r="C1600" i="1"/>
  <c r="H1600" i="1" s="1"/>
  <c r="H1599" i="1"/>
  <c r="G1599" i="1"/>
  <c r="C1599" i="1"/>
  <c r="H1598" i="1"/>
  <c r="C1598" i="1"/>
  <c r="G1598" i="1" s="1"/>
  <c r="C1597" i="1"/>
  <c r="G1596" i="1"/>
  <c r="C1596" i="1"/>
  <c r="H1596" i="1" s="1"/>
  <c r="H1595" i="1"/>
  <c r="G1595" i="1"/>
  <c r="C1595" i="1"/>
  <c r="H1594" i="1"/>
  <c r="C1594" i="1"/>
  <c r="G1594" i="1" s="1"/>
  <c r="C1593" i="1"/>
  <c r="H1593" i="1" s="1"/>
  <c r="C1592" i="1"/>
  <c r="C1591" i="1"/>
  <c r="H1591" i="1" s="1"/>
  <c r="C1590" i="1"/>
  <c r="G1590" i="1" s="1"/>
  <c r="C1589" i="1"/>
  <c r="C1588" i="1"/>
  <c r="H1588" i="1" s="1"/>
  <c r="H1587" i="1"/>
  <c r="G1587" i="1"/>
  <c r="C1587" i="1"/>
  <c r="H1586" i="1"/>
  <c r="C1586" i="1"/>
  <c r="G1586" i="1" s="1"/>
  <c r="C1585" i="1"/>
  <c r="H1585" i="1" s="1"/>
  <c r="C1584" i="1"/>
  <c r="H1583" i="1"/>
  <c r="C1583" i="1"/>
  <c r="G1583" i="1" s="1"/>
  <c r="H1581" i="1"/>
  <c r="C1581" i="1"/>
  <c r="D1580" i="1"/>
  <c r="C1580" i="1"/>
  <c r="G1579" i="1"/>
  <c r="D1579" i="1"/>
  <c r="C1579" i="1"/>
  <c r="J1579" i="1" s="1"/>
  <c r="G1578" i="1"/>
  <c r="D1578" i="1"/>
  <c r="J1578" i="1" s="1"/>
  <c r="C1578" i="1"/>
  <c r="D1577" i="1"/>
  <c r="C1577" i="1"/>
  <c r="G1576" i="1"/>
  <c r="D1576" i="1"/>
  <c r="C1576" i="1"/>
  <c r="D1575" i="1"/>
  <c r="J1575" i="1" s="1"/>
  <c r="C1575" i="1"/>
  <c r="D1574" i="1"/>
  <c r="C1574" i="1"/>
  <c r="J1573" i="1"/>
  <c r="H1573" i="1"/>
  <c r="D1573" i="1"/>
  <c r="C1573" i="1"/>
  <c r="G1573" i="1" s="1"/>
  <c r="D1572" i="1"/>
  <c r="J1572" i="1" s="1"/>
  <c r="C1572" i="1"/>
  <c r="H1571" i="1"/>
  <c r="D1571" i="1"/>
  <c r="C1571" i="1"/>
  <c r="G1571" i="1" s="1"/>
  <c r="C1570" i="1"/>
  <c r="D1569" i="1"/>
  <c r="C1569" i="1"/>
  <c r="G1568" i="1"/>
  <c r="D1568" i="1"/>
  <c r="C1568" i="1"/>
  <c r="J1568" i="1" s="1"/>
  <c r="D1567" i="1"/>
  <c r="J1567" i="1" s="1"/>
  <c r="C1567" i="1"/>
  <c r="D1566" i="1"/>
  <c r="C1566" i="1"/>
  <c r="H1565" i="1"/>
  <c r="D1565" i="1"/>
  <c r="J1565" i="1" s="1"/>
  <c r="C1565" i="1"/>
  <c r="J1564" i="1"/>
  <c r="G1564" i="1"/>
  <c r="I1564" i="1" s="1"/>
  <c r="D1564" i="1"/>
  <c r="C1564" i="1"/>
  <c r="H1564" i="1" s="1"/>
  <c r="H1563" i="1"/>
  <c r="G1563" i="1"/>
  <c r="D1563" i="1"/>
  <c r="J1563" i="1" s="1"/>
  <c r="C1563" i="1"/>
  <c r="D1562" i="1"/>
  <c r="C1562" i="1"/>
  <c r="G1562" i="1" s="1"/>
  <c r="G1561" i="1"/>
  <c r="D1561" i="1"/>
  <c r="C1561" i="1"/>
  <c r="J1560" i="1"/>
  <c r="H1560" i="1"/>
  <c r="D1560" i="1"/>
  <c r="C1560" i="1"/>
  <c r="D1559" i="1"/>
  <c r="C1559" i="1"/>
  <c r="D1558" i="1"/>
  <c r="C1558" i="1"/>
  <c r="J1557" i="1"/>
  <c r="D1557" i="1"/>
  <c r="C1557" i="1"/>
  <c r="H1557" i="1" s="1"/>
  <c r="D1556" i="1"/>
  <c r="J1556" i="1" s="1"/>
  <c r="C1556" i="1"/>
  <c r="D1555" i="1"/>
  <c r="C1555" i="1"/>
  <c r="H1555" i="1" s="1"/>
  <c r="D1554" i="1"/>
  <c r="D1553" i="1"/>
  <c r="C1553" i="1"/>
  <c r="G1553" i="1" s="1"/>
  <c r="G1552" i="1"/>
  <c r="D1552" i="1"/>
  <c r="J1552" i="1" s="1"/>
  <c r="C1552" i="1"/>
  <c r="D1551" i="1"/>
  <c r="H1551" i="1" s="1"/>
  <c r="C1551" i="1"/>
  <c r="J1551" i="1" s="1"/>
  <c r="I1550" i="1"/>
  <c r="H1550" i="1"/>
  <c r="G1550" i="1"/>
  <c r="D1550" i="1"/>
  <c r="J1550" i="1" s="1"/>
  <c r="C1550" i="1"/>
  <c r="J1549" i="1"/>
  <c r="H1549" i="1"/>
  <c r="D1549" i="1"/>
  <c r="C1549" i="1"/>
  <c r="G1549" i="1" s="1"/>
  <c r="I1549" i="1" s="1"/>
  <c r="G1548" i="1"/>
  <c r="D1548" i="1"/>
  <c r="J1548" i="1" s="1"/>
  <c r="C1548" i="1"/>
  <c r="H1547" i="1"/>
  <c r="G1547" i="1"/>
  <c r="D1547" i="1"/>
  <c r="J1547" i="1" s="1"/>
  <c r="C1547" i="1"/>
  <c r="D1546" i="1"/>
  <c r="H1546" i="1" s="1"/>
  <c r="C1546" i="1"/>
  <c r="G1545" i="1"/>
  <c r="D1545" i="1"/>
  <c r="C1545" i="1"/>
  <c r="J1544" i="1"/>
  <c r="H1544" i="1"/>
  <c r="G1544" i="1"/>
  <c r="D1544" i="1"/>
  <c r="C1544" i="1"/>
  <c r="D1543" i="1"/>
  <c r="C1543" i="1"/>
  <c r="D1542" i="1"/>
  <c r="C1542" i="1"/>
  <c r="J1542" i="1" s="1"/>
  <c r="D1541" i="1"/>
  <c r="C1541" i="1"/>
  <c r="J1540" i="1"/>
  <c r="G1540" i="1"/>
  <c r="D1540" i="1"/>
  <c r="C1540" i="1"/>
  <c r="H1540" i="1" s="1"/>
  <c r="D1539" i="1"/>
  <c r="C1539" i="1"/>
  <c r="H1539" i="1" s="1"/>
  <c r="H1538" i="1"/>
  <c r="D1538" i="1"/>
  <c r="G1538" i="1" s="1"/>
  <c r="C1538" i="1"/>
  <c r="D1537" i="1"/>
  <c r="H1535" i="1"/>
  <c r="G1535" i="1"/>
  <c r="D1535" i="1"/>
  <c r="C1535" i="1"/>
  <c r="D1534" i="1"/>
  <c r="H1534" i="1" s="1"/>
  <c r="C1534" i="1"/>
  <c r="G1533" i="1"/>
  <c r="D1533" i="1"/>
  <c r="C1533" i="1"/>
  <c r="H1533" i="1" s="1"/>
  <c r="G1532" i="1"/>
  <c r="D1532" i="1"/>
  <c r="H1532" i="1" s="1"/>
  <c r="C1532" i="1"/>
  <c r="D1531" i="1"/>
  <c r="C1531" i="1"/>
  <c r="H1531" i="1" s="1"/>
  <c r="D1530" i="1"/>
  <c r="C1530" i="1"/>
  <c r="H1530" i="1" s="1"/>
  <c r="D1529" i="1"/>
  <c r="C1529" i="1"/>
  <c r="H1528" i="1"/>
  <c r="D1528" i="1"/>
  <c r="C1528" i="1"/>
  <c r="G1528" i="1" s="1"/>
  <c r="D1527" i="1"/>
  <c r="C1527" i="1"/>
  <c r="H1526" i="1"/>
  <c r="G1526" i="1"/>
  <c r="D1526" i="1"/>
  <c r="C1526" i="1"/>
  <c r="H1525" i="1"/>
  <c r="G1525" i="1"/>
  <c r="D1525" i="1"/>
  <c r="C1525" i="1"/>
  <c r="G1524" i="1"/>
  <c r="D1524" i="1"/>
  <c r="C1524" i="1"/>
  <c r="H1524" i="1" s="1"/>
  <c r="H1523" i="1"/>
  <c r="G1523" i="1"/>
  <c r="D1523" i="1"/>
  <c r="C1523" i="1"/>
  <c r="H1522" i="1"/>
  <c r="G1522" i="1"/>
  <c r="D1522" i="1"/>
  <c r="C1522" i="1"/>
  <c r="D1521" i="1"/>
  <c r="C1521" i="1"/>
  <c r="H1521" i="1" s="1"/>
  <c r="G1520" i="1"/>
  <c r="D1520" i="1"/>
  <c r="H1520" i="1" s="1"/>
  <c r="C1520" i="1"/>
  <c r="G1519" i="1"/>
  <c r="D1519" i="1"/>
  <c r="C1519" i="1"/>
  <c r="H1519" i="1" s="1"/>
  <c r="D1518" i="1"/>
  <c r="C1518" i="1"/>
  <c r="H1518" i="1" s="1"/>
  <c r="D1517" i="1"/>
  <c r="C1517" i="1"/>
  <c r="D1516" i="1"/>
  <c r="C1516" i="1"/>
  <c r="H1516" i="1" s="1"/>
  <c r="G1515" i="1"/>
  <c r="D1515" i="1"/>
  <c r="C1515" i="1"/>
  <c r="H1515" i="1" s="1"/>
  <c r="H1514" i="1"/>
  <c r="G1514" i="1"/>
  <c r="D1514" i="1"/>
  <c r="C1514" i="1"/>
  <c r="D1513" i="1"/>
  <c r="C1513" i="1"/>
  <c r="G1512" i="1"/>
  <c r="D1512" i="1"/>
  <c r="C1512" i="1"/>
  <c r="H1512" i="1" s="1"/>
  <c r="G1511" i="1"/>
  <c r="D1511" i="1"/>
  <c r="H1511" i="1" s="1"/>
  <c r="C1511" i="1"/>
  <c r="H1510" i="1"/>
  <c r="G1510" i="1"/>
  <c r="D1510" i="1"/>
  <c r="C1510" i="1"/>
  <c r="H1508" i="1"/>
  <c r="D1508" i="1"/>
  <c r="G1508" i="1" s="1"/>
  <c r="C1508" i="1"/>
  <c r="D1507" i="1"/>
  <c r="H1507" i="1" s="1"/>
  <c r="C1507" i="1"/>
  <c r="G1507" i="1" s="1"/>
  <c r="D1506" i="1"/>
  <c r="C1506" i="1"/>
  <c r="H1505" i="1"/>
  <c r="G1505" i="1"/>
  <c r="D1505" i="1"/>
  <c r="C1505" i="1"/>
  <c r="D1504" i="1"/>
  <c r="C1504" i="1"/>
  <c r="G1503" i="1"/>
  <c r="D1503" i="1"/>
  <c r="C1503" i="1"/>
  <c r="H1503" i="1" s="1"/>
  <c r="H1502" i="1"/>
  <c r="G1502" i="1"/>
  <c r="D1502" i="1"/>
  <c r="C1502" i="1"/>
  <c r="G1501" i="1"/>
  <c r="D1501" i="1"/>
  <c r="H1501" i="1" s="1"/>
  <c r="C1501" i="1"/>
  <c r="G1500" i="1"/>
  <c r="D1500" i="1"/>
  <c r="C1500" i="1"/>
  <c r="H1500" i="1" s="1"/>
  <c r="G1499" i="1"/>
  <c r="D1499" i="1"/>
  <c r="H1499" i="1" s="1"/>
  <c r="C1499" i="1"/>
  <c r="D1498" i="1"/>
  <c r="C1498" i="1"/>
  <c r="H1498" i="1" s="1"/>
  <c r="D1497" i="1"/>
  <c r="C1497" i="1"/>
  <c r="H1497" i="1" s="1"/>
  <c r="D1496" i="1"/>
  <c r="C1496" i="1"/>
  <c r="H1495" i="1"/>
  <c r="D1495" i="1"/>
  <c r="C1495" i="1"/>
  <c r="G1495" i="1" s="1"/>
  <c r="D1494" i="1"/>
  <c r="C1494" i="1"/>
  <c r="H1493" i="1"/>
  <c r="D1493" i="1"/>
  <c r="G1493" i="1" s="1"/>
  <c r="C1493" i="1"/>
  <c r="H1492" i="1"/>
  <c r="G1492" i="1"/>
  <c r="D1492" i="1"/>
  <c r="C1492" i="1"/>
  <c r="G1491" i="1"/>
  <c r="D1491" i="1"/>
  <c r="C1491" i="1"/>
  <c r="H1491" i="1" s="1"/>
  <c r="H1490" i="1"/>
  <c r="G1490" i="1"/>
  <c r="D1490" i="1"/>
  <c r="C1490" i="1"/>
  <c r="H1489" i="1"/>
  <c r="G1489" i="1"/>
  <c r="D1489" i="1"/>
  <c r="C1489" i="1"/>
  <c r="D1488" i="1"/>
  <c r="C1488" i="1"/>
  <c r="H1488" i="1" s="1"/>
  <c r="G1487" i="1"/>
  <c r="D1487" i="1"/>
  <c r="H1487" i="1" s="1"/>
  <c r="C1487" i="1"/>
  <c r="G1486" i="1"/>
  <c r="D1486" i="1"/>
  <c r="C1486" i="1"/>
  <c r="H1486" i="1" s="1"/>
  <c r="D1485" i="1"/>
  <c r="C1485" i="1"/>
  <c r="H1485" i="1" s="1"/>
  <c r="D1484" i="1"/>
  <c r="C1484" i="1"/>
  <c r="D1483" i="1"/>
  <c r="C1483" i="1"/>
  <c r="H1483" i="1" s="1"/>
  <c r="G1482" i="1"/>
  <c r="D1482" i="1"/>
  <c r="C1482" i="1"/>
  <c r="H1482" i="1" s="1"/>
  <c r="H1481" i="1"/>
  <c r="G1481" i="1"/>
  <c r="D1481" i="1"/>
  <c r="C1481" i="1"/>
  <c r="D1480" i="1"/>
  <c r="C1480" i="1"/>
  <c r="G1479" i="1"/>
  <c r="D1479" i="1"/>
  <c r="C1479" i="1"/>
  <c r="H1479" i="1" s="1"/>
  <c r="G1478" i="1"/>
  <c r="D1478" i="1"/>
  <c r="H1478" i="1" s="1"/>
  <c r="C1478" i="1"/>
  <c r="H1477" i="1"/>
  <c r="G1477" i="1"/>
  <c r="D1477" i="1"/>
  <c r="C1477" i="1"/>
  <c r="G1476" i="1"/>
  <c r="D1476" i="1"/>
  <c r="C1476" i="1"/>
  <c r="H1476" i="1" s="1"/>
  <c r="D1475" i="1"/>
  <c r="H1475" i="1" s="1"/>
  <c r="C1475" i="1"/>
  <c r="G1474" i="1"/>
  <c r="D1474" i="1"/>
  <c r="C1474" i="1"/>
  <c r="H1474" i="1" s="1"/>
  <c r="D1473" i="1"/>
  <c r="C1473" i="1"/>
  <c r="H1473" i="1" s="1"/>
  <c r="H1472" i="1"/>
  <c r="D1472" i="1"/>
  <c r="G1472" i="1" s="1"/>
  <c r="C1472" i="1"/>
  <c r="D1471" i="1"/>
  <c r="C1471" i="1"/>
  <c r="D1470" i="1"/>
  <c r="C1470" i="1"/>
  <c r="H1469" i="1"/>
  <c r="G1469" i="1"/>
  <c r="D1469" i="1"/>
  <c r="C1469" i="1"/>
  <c r="D1468" i="1"/>
  <c r="C1468" i="1"/>
  <c r="G1467" i="1"/>
  <c r="D1467" i="1"/>
  <c r="C1467" i="1"/>
  <c r="H1467" i="1" s="1"/>
  <c r="H1466" i="1"/>
  <c r="G1466" i="1"/>
  <c r="D1466" i="1"/>
  <c r="C1466" i="1"/>
  <c r="G1465" i="1"/>
  <c r="D1465" i="1"/>
  <c r="H1465" i="1" s="1"/>
  <c r="C1465" i="1"/>
  <c r="G1464" i="1"/>
  <c r="D1464" i="1"/>
  <c r="C1464" i="1"/>
  <c r="H1464" i="1" s="1"/>
  <c r="G1463" i="1"/>
  <c r="D1463" i="1"/>
  <c r="C1463" i="1"/>
  <c r="H1463" i="1" s="1"/>
  <c r="D1462" i="1"/>
  <c r="C1462" i="1"/>
  <c r="H1462" i="1" s="1"/>
  <c r="D1461" i="1"/>
  <c r="C1461" i="1"/>
  <c r="H1461" i="1" s="1"/>
  <c r="D1460" i="1"/>
  <c r="C1460" i="1"/>
  <c r="H1460" i="1" s="1"/>
  <c r="H1459" i="1"/>
  <c r="D1459" i="1"/>
  <c r="C1459" i="1"/>
  <c r="G1459" i="1" s="1"/>
  <c r="D1458" i="1"/>
  <c r="C1458" i="1"/>
  <c r="D1457" i="1"/>
  <c r="C1457" i="1"/>
  <c r="H1456" i="1"/>
  <c r="G1456" i="1"/>
  <c r="D1456" i="1"/>
  <c r="C1456" i="1"/>
  <c r="G1455" i="1"/>
  <c r="D1455" i="1"/>
  <c r="C1455" i="1"/>
  <c r="H1455" i="1" s="1"/>
  <c r="H1454" i="1"/>
  <c r="G1454" i="1"/>
  <c r="D1454" i="1"/>
  <c r="C1454" i="1"/>
  <c r="H1453" i="1"/>
  <c r="G1453" i="1"/>
  <c r="D1453" i="1"/>
  <c r="C1453" i="1"/>
  <c r="D1452" i="1"/>
  <c r="C1452" i="1"/>
  <c r="H1452" i="1" s="1"/>
  <c r="G1451" i="1"/>
  <c r="D1451" i="1"/>
  <c r="C1451" i="1"/>
  <c r="H1451" i="1" s="1"/>
  <c r="G1450" i="1"/>
  <c r="D1450" i="1"/>
  <c r="C1450" i="1"/>
  <c r="H1450" i="1" s="1"/>
  <c r="D1449" i="1"/>
  <c r="C1449" i="1"/>
  <c r="H1449" i="1" s="1"/>
  <c r="D1448" i="1"/>
  <c r="C1448" i="1"/>
  <c r="H1448" i="1" s="1"/>
  <c r="D1447" i="1"/>
  <c r="C1447" i="1"/>
  <c r="H1447" i="1" s="1"/>
  <c r="G1446" i="1"/>
  <c r="D1446" i="1"/>
  <c r="C1446" i="1"/>
  <c r="H1446" i="1" s="1"/>
  <c r="D1445" i="1"/>
  <c r="C1445" i="1"/>
  <c r="D1444" i="1"/>
  <c r="C1444" i="1"/>
  <c r="G1443" i="1"/>
  <c r="D1443" i="1"/>
  <c r="C1443" i="1"/>
  <c r="H1443" i="1" s="1"/>
  <c r="G1442" i="1"/>
  <c r="D1442" i="1"/>
  <c r="H1442" i="1" s="1"/>
  <c r="C1442" i="1"/>
  <c r="H1441" i="1"/>
  <c r="G1441" i="1"/>
  <c r="D1441" i="1"/>
  <c r="C1441" i="1"/>
  <c r="G1440" i="1"/>
  <c r="D1440" i="1"/>
  <c r="C1440" i="1"/>
  <c r="H1440" i="1" s="1"/>
  <c r="D1439" i="1"/>
  <c r="C1439" i="1"/>
  <c r="H1439" i="1" s="1"/>
  <c r="G1438" i="1"/>
  <c r="D1438" i="1"/>
  <c r="C1438" i="1"/>
  <c r="H1438" i="1" s="1"/>
  <c r="D1437" i="1"/>
  <c r="C1437" i="1"/>
  <c r="H1437" i="1" s="1"/>
  <c r="H1436" i="1"/>
  <c r="D1436" i="1"/>
  <c r="C1436" i="1"/>
  <c r="G1436" i="1" s="1"/>
  <c r="D1435" i="1"/>
  <c r="C1435" i="1"/>
  <c r="H1435" i="1" s="1"/>
  <c r="D1434" i="1"/>
  <c r="C1434" i="1"/>
  <c r="H1433" i="1"/>
  <c r="G1433" i="1"/>
  <c r="D1433" i="1"/>
  <c r="C1433" i="1"/>
  <c r="D1432" i="1"/>
  <c r="C1432" i="1"/>
  <c r="C1431" i="1"/>
  <c r="C1430" i="1"/>
  <c r="G1429" i="1"/>
  <c r="D1429" i="1"/>
  <c r="H1429" i="1" s="1"/>
  <c r="C1429" i="1"/>
  <c r="H1428" i="1"/>
  <c r="G1428" i="1"/>
  <c r="D1428" i="1"/>
  <c r="C1428" i="1"/>
  <c r="H1427" i="1"/>
  <c r="G1427" i="1"/>
  <c r="D1427" i="1"/>
  <c r="C1427" i="1"/>
  <c r="G1426" i="1"/>
  <c r="D1426" i="1"/>
  <c r="H1426" i="1" s="1"/>
  <c r="C1426" i="1"/>
  <c r="H1425" i="1"/>
  <c r="G1425" i="1"/>
  <c r="D1425" i="1"/>
  <c r="C1425" i="1"/>
  <c r="H1424" i="1"/>
  <c r="G1424" i="1"/>
  <c r="D1424" i="1"/>
  <c r="C1424" i="1"/>
  <c r="G1423" i="1"/>
  <c r="D1423" i="1"/>
  <c r="H1423" i="1" s="1"/>
  <c r="C1423" i="1"/>
  <c r="H1422" i="1"/>
  <c r="G1422" i="1"/>
  <c r="D1422" i="1"/>
  <c r="C1422" i="1"/>
  <c r="H1421" i="1"/>
  <c r="G1421" i="1"/>
  <c r="D1421" i="1"/>
  <c r="C1421" i="1"/>
  <c r="G1420" i="1"/>
  <c r="D1420" i="1"/>
  <c r="H1420" i="1" s="1"/>
  <c r="C1420" i="1"/>
  <c r="H1419" i="1"/>
  <c r="G1419" i="1"/>
  <c r="D1419" i="1"/>
  <c r="C1419" i="1"/>
  <c r="H1418" i="1"/>
  <c r="G1418" i="1"/>
  <c r="D1418" i="1"/>
  <c r="C1418" i="1"/>
  <c r="G1417" i="1"/>
  <c r="D1417" i="1"/>
  <c r="H1417" i="1" s="1"/>
  <c r="C1417" i="1"/>
  <c r="H1416" i="1"/>
  <c r="G1416" i="1"/>
  <c r="D1416" i="1"/>
  <c r="C1416" i="1"/>
  <c r="H1415" i="1"/>
  <c r="G1415" i="1"/>
  <c r="D1415" i="1"/>
  <c r="C1415" i="1"/>
  <c r="G1414" i="1"/>
  <c r="D1414" i="1"/>
  <c r="H1414" i="1" s="1"/>
  <c r="C1414" i="1"/>
  <c r="H1413" i="1"/>
  <c r="G1413" i="1"/>
  <c r="D1413" i="1"/>
  <c r="C1413" i="1"/>
  <c r="H1412" i="1"/>
  <c r="G1412" i="1"/>
  <c r="D1412" i="1"/>
  <c r="C1412" i="1"/>
  <c r="G1411" i="1"/>
  <c r="D1411" i="1"/>
  <c r="H1411" i="1" s="1"/>
  <c r="C1411" i="1"/>
  <c r="H1410" i="1"/>
  <c r="G1410" i="1"/>
  <c r="D1410" i="1"/>
  <c r="C1410" i="1"/>
  <c r="H1409" i="1"/>
  <c r="G1409" i="1"/>
  <c r="D1409" i="1"/>
  <c r="C1409" i="1"/>
  <c r="G1408" i="1"/>
  <c r="D1408" i="1"/>
  <c r="H1408" i="1" s="1"/>
  <c r="C1408" i="1"/>
  <c r="H1407" i="1"/>
  <c r="G1407" i="1"/>
  <c r="D1407" i="1"/>
  <c r="C1407" i="1"/>
  <c r="H1406" i="1"/>
  <c r="G1406" i="1"/>
  <c r="D1406" i="1"/>
  <c r="C1406" i="1"/>
  <c r="G1405" i="1"/>
  <c r="D1405" i="1"/>
  <c r="H1405" i="1" s="1"/>
  <c r="C1405" i="1"/>
  <c r="H1404" i="1"/>
  <c r="G1404" i="1"/>
  <c r="D1404" i="1"/>
  <c r="C1404" i="1"/>
  <c r="H1403" i="1"/>
  <c r="G1403" i="1"/>
  <c r="D1403" i="1"/>
  <c r="C1403" i="1"/>
  <c r="G1402" i="1"/>
  <c r="D1402" i="1"/>
  <c r="H1402" i="1" s="1"/>
  <c r="C1402" i="1"/>
  <c r="H1401" i="1"/>
  <c r="G1401" i="1"/>
  <c r="D1401" i="1"/>
  <c r="C1401" i="1"/>
  <c r="H1400" i="1"/>
  <c r="G1400" i="1"/>
  <c r="D1400" i="1"/>
  <c r="C1400" i="1"/>
  <c r="G1399" i="1"/>
  <c r="D1399" i="1"/>
  <c r="H1399" i="1" s="1"/>
  <c r="C1399" i="1"/>
  <c r="H1398" i="1"/>
  <c r="G1398" i="1"/>
  <c r="D1398" i="1"/>
  <c r="C1398" i="1"/>
  <c r="H1397" i="1"/>
  <c r="G1397" i="1"/>
  <c r="D1397" i="1"/>
  <c r="C1397" i="1"/>
  <c r="G1396" i="1"/>
  <c r="D1396" i="1"/>
  <c r="H1396" i="1" s="1"/>
  <c r="C1396" i="1"/>
  <c r="H1395" i="1"/>
  <c r="G1395" i="1"/>
  <c r="D1395" i="1"/>
  <c r="C1395" i="1"/>
  <c r="H1394" i="1"/>
  <c r="G1394" i="1"/>
  <c r="D1394" i="1"/>
  <c r="C1394" i="1"/>
  <c r="G1393" i="1"/>
  <c r="D1393" i="1"/>
  <c r="H1393" i="1" s="1"/>
  <c r="C1393" i="1"/>
  <c r="H1392" i="1"/>
  <c r="G1392" i="1"/>
  <c r="D1392" i="1"/>
  <c r="C1392" i="1"/>
  <c r="H1391" i="1"/>
  <c r="G1391" i="1"/>
  <c r="D1391" i="1"/>
  <c r="C1391" i="1"/>
  <c r="G1390" i="1"/>
  <c r="D1390" i="1"/>
  <c r="H1390" i="1" s="1"/>
  <c r="C1390" i="1"/>
  <c r="H1389" i="1"/>
  <c r="G1389" i="1"/>
  <c r="D1389" i="1"/>
  <c r="C1389" i="1"/>
  <c r="H1388" i="1"/>
  <c r="G1388" i="1"/>
  <c r="D1388" i="1"/>
  <c r="C1388" i="1"/>
  <c r="G1387" i="1"/>
  <c r="D1387" i="1"/>
  <c r="H1387" i="1" s="1"/>
  <c r="C1387" i="1"/>
  <c r="H1386" i="1"/>
  <c r="G1386" i="1"/>
  <c r="D1386" i="1"/>
  <c r="C1386" i="1"/>
  <c r="H1385" i="1"/>
  <c r="G1385" i="1"/>
  <c r="D1385" i="1"/>
  <c r="C1385" i="1"/>
  <c r="G1384" i="1"/>
  <c r="D1384" i="1"/>
  <c r="H1384" i="1" s="1"/>
  <c r="C1384" i="1"/>
  <c r="H1383" i="1"/>
  <c r="G1383" i="1"/>
  <c r="D1383" i="1"/>
  <c r="C1383" i="1"/>
  <c r="H1382" i="1"/>
  <c r="G1382" i="1"/>
  <c r="D1382" i="1"/>
  <c r="C1382" i="1"/>
  <c r="G1381" i="1"/>
  <c r="D1381" i="1"/>
  <c r="H1381" i="1" s="1"/>
  <c r="C1381" i="1"/>
  <c r="H1380" i="1"/>
  <c r="G1380" i="1"/>
  <c r="D1380" i="1"/>
  <c r="C1380" i="1"/>
  <c r="H1379" i="1"/>
  <c r="G1379" i="1"/>
  <c r="D1379" i="1"/>
  <c r="C1379" i="1"/>
  <c r="G1378" i="1"/>
  <c r="D1378" i="1"/>
  <c r="H1378" i="1" s="1"/>
  <c r="C1378" i="1"/>
  <c r="H1377" i="1"/>
  <c r="G1377" i="1"/>
  <c r="D1377" i="1"/>
  <c r="C1377" i="1"/>
  <c r="H1376" i="1"/>
  <c r="G1376" i="1"/>
  <c r="D1376" i="1"/>
  <c r="C1376" i="1"/>
  <c r="G1375" i="1"/>
  <c r="D1375" i="1"/>
  <c r="H1375" i="1" s="1"/>
  <c r="C1375" i="1"/>
  <c r="H1374" i="1"/>
  <c r="G1374" i="1"/>
  <c r="D1374" i="1"/>
  <c r="C1374" i="1"/>
  <c r="H1373" i="1"/>
  <c r="G1373" i="1"/>
  <c r="D1373" i="1"/>
  <c r="C1373" i="1"/>
  <c r="G1372" i="1"/>
  <c r="D1372" i="1"/>
  <c r="H1372" i="1" s="1"/>
  <c r="C1372" i="1"/>
  <c r="H1371" i="1"/>
  <c r="G1371" i="1"/>
  <c r="D1371" i="1"/>
  <c r="C1371" i="1"/>
  <c r="H1370" i="1"/>
  <c r="G1370" i="1"/>
  <c r="D1370" i="1"/>
  <c r="C1370" i="1"/>
  <c r="G1369" i="1"/>
  <c r="D1369" i="1"/>
  <c r="H1369" i="1" s="1"/>
  <c r="C1369" i="1"/>
  <c r="H1368" i="1"/>
  <c r="G1368" i="1"/>
  <c r="D1368" i="1"/>
  <c r="C1368" i="1"/>
  <c r="H1367" i="1"/>
  <c r="G1367" i="1"/>
  <c r="D1367" i="1"/>
  <c r="C1367" i="1"/>
  <c r="G1366" i="1"/>
  <c r="D1366" i="1"/>
  <c r="H1366" i="1" s="1"/>
  <c r="C1366" i="1"/>
  <c r="H1365" i="1"/>
  <c r="G1365" i="1"/>
  <c r="D1365" i="1"/>
  <c r="C1365" i="1"/>
  <c r="H1364" i="1"/>
  <c r="G1364" i="1"/>
  <c r="D1364" i="1"/>
  <c r="C1364" i="1"/>
  <c r="G1363" i="1"/>
  <c r="D1363" i="1"/>
  <c r="H1363" i="1" s="1"/>
  <c r="C1363" i="1"/>
  <c r="H1362" i="1"/>
  <c r="G1362" i="1"/>
  <c r="D1362" i="1"/>
  <c r="C1362" i="1"/>
  <c r="H1361" i="1"/>
  <c r="G1361" i="1"/>
  <c r="D1361" i="1"/>
  <c r="C1361" i="1"/>
  <c r="G1360" i="1"/>
  <c r="D1360" i="1"/>
  <c r="H1360" i="1" s="1"/>
  <c r="C1360" i="1"/>
  <c r="H1359" i="1"/>
  <c r="G1359" i="1"/>
  <c r="D1359" i="1"/>
  <c r="C1359" i="1"/>
  <c r="H1358" i="1"/>
  <c r="G1358" i="1"/>
  <c r="D1358" i="1"/>
  <c r="C1358" i="1"/>
  <c r="G1357" i="1"/>
  <c r="D1357" i="1"/>
  <c r="H1357" i="1" s="1"/>
  <c r="C1357" i="1"/>
  <c r="H1356" i="1"/>
  <c r="G1356" i="1"/>
  <c r="D1356" i="1"/>
  <c r="C1356" i="1"/>
  <c r="H1355" i="1"/>
  <c r="G1355" i="1"/>
  <c r="D1355" i="1"/>
  <c r="C1355" i="1"/>
  <c r="G1354" i="1"/>
  <c r="D1354" i="1"/>
  <c r="H1354" i="1" s="1"/>
  <c r="C1354" i="1"/>
  <c r="H1353" i="1"/>
  <c r="G1353" i="1"/>
  <c r="D1353" i="1"/>
  <c r="C1353" i="1"/>
  <c r="H1352" i="1"/>
  <c r="G1352" i="1"/>
  <c r="D1352" i="1"/>
  <c r="C1352" i="1"/>
  <c r="G1351" i="1"/>
  <c r="D1351" i="1"/>
  <c r="H1351" i="1" s="1"/>
  <c r="C1351" i="1"/>
  <c r="H1350" i="1"/>
  <c r="G1350" i="1"/>
  <c r="D1350" i="1"/>
  <c r="C1350" i="1"/>
  <c r="H1349" i="1"/>
  <c r="G1349" i="1"/>
  <c r="D1349" i="1"/>
  <c r="C1349" i="1"/>
  <c r="G1348" i="1"/>
  <c r="D1348" i="1"/>
  <c r="H1348" i="1" s="1"/>
  <c r="C1348" i="1"/>
  <c r="H1347" i="1"/>
  <c r="G1347" i="1"/>
  <c r="D1347" i="1"/>
  <c r="C1347" i="1"/>
  <c r="H1346" i="1"/>
  <c r="G1346" i="1"/>
  <c r="D1346" i="1"/>
  <c r="C1346" i="1"/>
  <c r="G1345" i="1"/>
  <c r="D1345" i="1"/>
  <c r="H1345" i="1" s="1"/>
  <c r="C1345" i="1"/>
  <c r="H1344" i="1"/>
  <c r="G1344" i="1"/>
  <c r="D1344" i="1"/>
  <c r="C1344" i="1"/>
  <c r="H1343" i="1"/>
  <c r="G1343" i="1"/>
  <c r="D1343" i="1"/>
  <c r="C1343" i="1"/>
  <c r="G1342" i="1"/>
  <c r="D1342" i="1"/>
  <c r="H1342" i="1" s="1"/>
  <c r="C1342" i="1"/>
  <c r="H1341" i="1"/>
  <c r="G1341" i="1"/>
  <c r="D1341" i="1"/>
  <c r="C1341" i="1"/>
  <c r="H1340" i="1"/>
  <c r="G1340" i="1"/>
  <c r="D1340" i="1"/>
  <c r="C1340" i="1"/>
  <c r="G1339" i="1"/>
  <c r="D1339" i="1"/>
  <c r="H1339" i="1" s="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D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G878" i="1"/>
  <c r="D878" i="1"/>
  <c r="H878" i="1" s="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D850" i="1"/>
  <c r="G850" i="1" s="1"/>
  <c r="C850" i="1"/>
  <c r="H849" i="1"/>
  <c r="G849" i="1"/>
  <c r="D849" i="1"/>
  <c r="C849" i="1"/>
  <c r="D848" i="1"/>
  <c r="H848" i="1" s="1"/>
  <c r="C848" i="1"/>
  <c r="H847" i="1"/>
  <c r="G847" i="1"/>
  <c r="D847" i="1"/>
  <c r="C847" i="1"/>
  <c r="H846" i="1"/>
  <c r="G846" i="1"/>
  <c r="D846" i="1"/>
  <c r="C846" i="1"/>
  <c r="H845" i="1"/>
  <c r="G845" i="1"/>
  <c r="D845" i="1"/>
  <c r="C845" i="1"/>
  <c r="D844" i="1"/>
  <c r="G844" i="1" s="1"/>
  <c r="C844" i="1"/>
  <c r="G843" i="1"/>
  <c r="D843" i="1"/>
  <c r="H843" i="1" s="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D836" i="1"/>
  <c r="H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D770" i="1"/>
  <c r="G770" i="1" s="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G735" i="1"/>
  <c r="D735" i="1"/>
  <c r="H735" i="1" s="1"/>
  <c r="C735" i="1"/>
  <c r="D734" i="1"/>
  <c r="H734" i="1" s="1"/>
  <c r="C734" i="1"/>
  <c r="H733" i="1"/>
  <c r="G733" i="1"/>
  <c r="D733" i="1"/>
  <c r="C733" i="1"/>
  <c r="H732" i="1"/>
  <c r="G732" i="1"/>
  <c r="D732" i="1"/>
  <c r="C732" i="1"/>
  <c r="H731" i="1"/>
  <c r="G731" i="1"/>
  <c r="D731" i="1"/>
  <c r="C731" i="1"/>
  <c r="D730" i="1"/>
  <c r="H730" i="1" s="1"/>
  <c r="C730" i="1"/>
  <c r="D729" i="1"/>
  <c r="H729" i="1" s="1"/>
  <c r="C729" i="1"/>
  <c r="H728" i="1"/>
  <c r="G728" i="1"/>
  <c r="D728" i="1"/>
  <c r="C728" i="1"/>
  <c r="H727" i="1"/>
  <c r="D727" i="1"/>
  <c r="G727" i="1" s="1"/>
  <c r="C727" i="1"/>
  <c r="D726" i="1"/>
  <c r="H726" i="1" s="1"/>
  <c r="C726" i="1"/>
  <c r="D725" i="1"/>
  <c r="H725" i="1" s="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G717" i="1"/>
  <c r="D717" i="1"/>
  <c r="H717" i="1" s="1"/>
  <c r="C717" i="1"/>
  <c r="H716" i="1"/>
  <c r="G716" i="1"/>
  <c r="D716" i="1"/>
  <c r="C716" i="1"/>
  <c r="D715" i="1"/>
  <c r="H715" i="1" s="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D705" i="1"/>
  <c r="H705" i="1" s="1"/>
  <c r="C705" i="1"/>
  <c r="D704" i="1"/>
  <c r="H704" i="1" s="1"/>
  <c r="C704" i="1"/>
  <c r="H703" i="1"/>
  <c r="G703" i="1"/>
  <c r="D703" i="1"/>
  <c r="C703" i="1"/>
  <c r="H702" i="1"/>
  <c r="G702" i="1"/>
  <c r="D702" i="1"/>
  <c r="C702" i="1"/>
  <c r="H701" i="1"/>
  <c r="G701" i="1"/>
  <c r="D701" i="1"/>
  <c r="C701" i="1"/>
  <c r="H700" i="1"/>
  <c r="G700" i="1"/>
  <c r="D700" i="1"/>
  <c r="C700" i="1"/>
  <c r="D699" i="1"/>
  <c r="H699" i="1" s="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D679" i="1"/>
  <c r="G679" i="1" s="1"/>
  <c r="C679" i="1"/>
  <c r="H678" i="1"/>
  <c r="G678" i="1"/>
  <c r="D678" i="1"/>
  <c r="C678" i="1"/>
  <c r="H677" i="1"/>
  <c r="G677" i="1"/>
  <c r="D677" i="1"/>
  <c r="C677" i="1"/>
  <c r="D676" i="1"/>
  <c r="G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D667" i="1"/>
  <c r="G667" i="1" s="1"/>
  <c r="C667" i="1"/>
  <c r="H666" i="1"/>
  <c r="G666" i="1"/>
  <c r="D666" i="1"/>
  <c r="C666" i="1"/>
  <c r="H665" i="1"/>
  <c r="G665" i="1"/>
  <c r="D665" i="1"/>
  <c r="C665" i="1"/>
  <c r="H664" i="1"/>
  <c r="G664" i="1"/>
  <c r="D664" i="1"/>
  <c r="C664" i="1"/>
  <c r="H663" i="1"/>
  <c r="G663" i="1"/>
  <c r="D663" i="1"/>
  <c r="C663" i="1"/>
  <c r="D662" i="1"/>
  <c r="H662" i="1" s="1"/>
  <c r="C662" i="1"/>
  <c r="H661" i="1"/>
  <c r="G661" i="1"/>
  <c r="D661" i="1"/>
  <c r="C661" i="1"/>
  <c r="H660" i="1"/>
  <c r="G660" i="1"/>
  <c r="D660" i="1"/>
  <c r="C660" i="1"/>
  <c r="H659" i="1"/>
  <c r="G659" i="1"/>
  <c r="D659" i="1"/>
  <c r="C659" i="1"/>
  <c r="H658" i="1"/>
  <c r="G658" i="1"/>
  <c r="D658" i="1"/>
  <c r="C658" i="1"/>
  <c r="D657" i="1"/>
  <c r="H657" i="1" s="1"/>
  <c r="C657" i="1"/>
  <c r="G656" i="1"/>
  <c r="D656" i="1"/>
  <c r="H656" i="1" s="1"/>
  <c r="C656" i="1"/>
  <c r="D655" i="1"/>
  <c r="G655" i="1" s="1"/>
  <c r="C655" i="1"/>
  <c r="D654" i="1"/>
  <c r="H654" i="1" s="1"/>
  <c r="C654" i="1"/>
  <c r="D653" i="1"/>
  <c r="H653" i="1" s="1"/>
  <c r="C653" i="1"/>
  <c r="D652" i="1"/>
  <c r="H652" i="1" s="1"/>
  <c r="C652" i="1"/>
  <c r="H651" i="1"/>
  <c r="G651" i="1"/>
  <c r="D651" i="1"/>
  <c r="C651" i="1"/>
  <c r="D650" i="1"/>
  <c r="H650" i="1" s="1"/>
  <c r="C650" i="1"/>
  <c r="D649" i="1"/>
  <c r="G649" i="1" s="1"/>
  <c r="C649" i="1"/>
  <c r="H648" i="1"/>
  <c r="D648" i="1"/>
  <c r="G648" i="1" s="1"/>
  <c r="C648" i="1"/>
  <c r="D647" i="1"/>
  <c r="H647" i="1" s="1"/>
  <c r="C647" i="1"/>
  <c r="H646" i="1"/>
  <c r="D646" i="1"/>
  <c r="G646" i="1" s="1"/>
  <c r="C646" i="1"/>
  <c r="D645" i="1"/>
  <c r="H645" i="1" s="1"/>
  <c r="C645" i="1"/>
  <c r="D636" i="1"/>
  <c r="H636" i="1" s="1"/>
  <c r="C636" i="1"/>
  <c r="G635"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G448" i="1"/>
  <c r="D448" i="1"/>
  <c r="H448" i="1" s="1"/>
  <c r="C448" i="1"/>
  <c r="H447" i="1"/>
  <c r="G447" i="1"/>
  <c r="D447" i="1"/>
  <c r="C447" i="1"/>
  <c r="D446" i="1"/>
  <c r="H446" i="1" s="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5" i="1"/>
  <c r="D423" i="1"/>
  <c r="G423" i="1" s="1"/>
  <c r="C423" i="1"/>
  <c r="D422" i="1"/>
  <c r="H422" i="1" s="1"/>
  <c r="C422" i="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C393" i="1"/>
  <c r="H392" i="1"/>
  <c r="G392" i="1"/>
  <c r="D392" i="1"/>
  <c r="C392" i="1"/>
  <c r="H391" i="1"/>
  <c r="G391" i="1"/>
  <c r="D391" i="1"/>
  <c r="C391" i="1"/>
  <c r="H390" i="1"/>
  <c r="G390" i="1"/>
  <c r="D390" i="1"/>
  <c r="C390" i="1"/>
  <c r="H389" i="1"/>
  <c r="G389" i="1"/>
  <c r="D389" i="1"/>
  <c r="C389"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D377" i="1"/>
  <c r="H377" i="1" s="1"/>
  <c r="C377" i="1"/>
  <c r="H376" i="1"/>
  <c r="D376" i="1"/>
  <c r="G376" i="1" s="1"/>
  <c r="C376" i="1"/>
  <c r="H375" i="1"/>
  <c r="D375" i="1"/>
  <c r="G375" i="1" s="1"/>
  <c r="C375" i="1"/>
  <c r="C374" i="1"/>
  <c r="D373" i="1"/>
  <c r="H373" i="1" s="1"/>
  <c r="C373" i="1"/>
  <c r="H372" i="1"/>
  <c r="G372" i="1"/>
  <c r="D372" i="1"/>
  <c r="C372" i="1"/>
  <c r="H371" i="1"/>
  <c r="G371" i="1"/>
  <c r="D371" i="1"/>
  <c r="C371" i="1"/>
  <c r="H370" i="1"/>
  <c r="G370" i="1"/>
  <c r="D370" i="1"/>
  <c r="C370" i="1"/>
  <c r="D369" i="1"/>
  <c r="H369" i="1" s="1"/>
  <c r="C369" i="1"/>
  <c r="H367" i="1"/>
  <c r="G367" i="1"/>
  <c r="D367" i="1"/>
  <c r="C367" i="1"/>
  <c r="H366" i="1"/>
  <c r="G366" i="1"/>
  <c r="D366" i="1"/>
  <c r="C366" i="1"/>
  <c r="D365" i="1"/>
  <c r="H365" i="1" s="1"/>
  <c r="C365" i="1"/>
  <c r="H364" i="1"/>
  <c r="G364" i="1"/>
  <c r="D364" i="1"/>
  <c r="C364" i="1"/>
  <c r="H363" i="1"/>
  <c r="G363" i="1"/>
  <c r="D363" i="1"/>
  <c r="C363" i="1"/>
  <c r="H362" i="1"/>
  <c r="G362" i="1"/>
  <c r="D362" i="1"/>
  <c r="C362" i="1"/>
  <c r="D361" i="1"/>
  <c r="H361" i="1" s="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D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G318" i="1"/>
  <c r="D318" i="1"/>
  <c r="H318" i="1" s="1"/>
  <c r="C318" i="1"/>
  <c r="H317" i="1"/>
  <c r="D317" i="1"/>
  <c r="G317" i="1" s="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6" i="1" s="1"/>
  <c r="C306" i="1"/>
  <c r="H305" i="1"/>
  <c r="D305" i="1"/>
  <c r="G305" i="1" s="1"/>
  <c r="C305" i="1"/>
  <c r="D304" i="1"/>
  <c r="H304" i="1" s="1"/>
  <c r="C304" i="1"/>
  <c r="H302" i="1"/>
  <c r="G302" i="1"/>
  <c r="D302" i="1"/>
  <c r="C302" i="1"/>
  <c r="D301" i="1"/>
  <c r="H301" i="1" s="1"/>
  <c r="C301" i="1"/>
  <c r="H300" i="1"/>
  <c r="G300" i="1"/>
  <c r="D300" i="1"/>
  <c r="C300" i="1"/>
  <c r="H299" i="1"/>
  <c r="D299" i="1"/>
  <c r="G299" i="1" s="1"/>
  <c r="C299" i="1"/>
  <c r="H298"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D286" i="1"/>
  <c r="H286" i="1" s="1"/>
  <c r="C286" i="1"/>
  <c r="H285" i="1"/>
  <c r="G285" i="1"/>
  <c r="D285" i="1"/>
  <c r="C285" i="1"/>
  <c r="H284" i="1"/>
  <c r="G284" i="1"/>
  <c r="D284" i="1"/>
  <c r="C284" i="1"/>
  <c r="H283" i="1"/>
  <c r="G283" i="1"/>
  <c r="D283" i="1"/>
  <c r="C283" i="1"/>
  <c r="H282" i="1"/>
  <c r="G282" i="1"/>
  <c r="D282" i="1"/>
  <c r="C282" i="1"/>
  <c r="H281" i="1"/>
  <c r="G281" i="1"/>
  <c r="D281" i="1"/>
  <c r="C281" i="1"/>
  <c r="D280" i="1"/>
  <c r="H280" i="1" s="1"/>
  <c r="C280" i="1"/>
  <c r="D279" i="1"/>
  <c r="H279" i="1" s="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D271" i="1"/>
  <c r="G271" i="1" s="1"/>
  <c r="C271" i="1"/>
  <c r="H270" i="1"/>
  <c r="D270" i="1"/>
  <c r="G270" i="1" s="1"/>
  <c r="C270" i="1"/>
  <c r="H269" i="1"/>
  <c r="C269" i="1"/>
  <c r="H268" i="1"/>
  <c r="G268" i="1"/>
  <c r="D268" i="1"/>
  <c r="C268" i="1"/>
  <c r="D267" i="1"/>
  <c r="H267" i="1" s="1"/>
  <c r="C267" i="1"/>
  <c r="H266" i="1"/>
  <c r="G266" i="1"/>
  <c r="D266" i="1"/>
  <c r="C266" i="1"/>
  <c r="D265" i="1"/>
  <c r="H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G248" i="1"/>
  <c r="D248" i="1"/>
  <c r="H248" i="1" s="1"/>
  <c r="C248" i="1"/>
  <c r="D247" i="1"/>
  <c r="G247" i="1" s="1"/>
  <c r="C247" i="1"/>
  <c r="C246" i="1"/>
  <c r="H245" i="1"/>
  <c r="G245" i="1"/>
  <c r="D245" i="1"/>
  <c r="C245" i="1"/>
  <c r="H244" i="1"/>
  <c r="G244" i="1"/>
  <c r="D244" i="1"/>
  <c r="C244" i="1"/>
  <c r="H243" i="1"/>
  <c r="G243" i="1"/>
  <c r="D243" i="1"/>
  <c r="C243" i="1"/>
  <c r="D242" i="1"/>
  <c r="H242" i="1" s="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G224" i="1"/>
  <c r="D224" i="1"/>
  <c r="H224" i="1" s="1"/>
  <c r="C224" i="1"/>
  <c r="D223" i="1"/>
  <c r="H223" i="1" s="1"/>
  <c r="C223" i="1"/>
  <c r="H222" i="1"/>
  <c r="G222" i="1"/>
  <c r="D222" i="1"/>
  <c r="C222" i="1"/>
  <c r="H221" i="1"/>
  <c r="G221" i="1"/>
  <c r="D221" i="1"/>
  <c r="C221" i="1"/>
  <c r="H220" i="1"/>
  <c r="G220" i="1"/>
  <c r="D220" i="1"/>
  <c r="C220" i="1"/>
  <c r="H219" i="1"/>
  <c r="G219" i="1"/>
  <c r="D219" i="1"/>
  <c r="C219" i="1"/>
  <c r="C218" i="1"/>
  <c r="C217" i="1"/>
  <c r="H216" i="1"/>
  <c r="G216" i="1"/>
  <c r="D216" i="1"/>
  <c r="C216" i="1"/>
  <c r="H215" i="1"/>
  <c r="G215" i="1"/>
  <c r="D215" i="1"/>
  <c r="C215" i="1"/>
  <c r="H214" i="1"/>
  <c r="G214" i="1"/>
  <c r="D214" i="1"/>
  <c r="C214" i="1"/>
  <c r="H213" i="1"/>
  <c r="D213" i="1"/>
  <c r="G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G197" i="1"/>
  <c r="D197" i="1"/>
  <c r="C197" i="1"/>
  <c r="D196" i="1"/>
  <c r="G196" i="1" s="1"/>
  <c r="C196" i="1"/>
  <c r="D195" i="1"/>
  <c r="H195" i="1" s="1"/>
  <c r="C195" i="1"/>
  <c r="H194" i="1"/>
  <c r="G194" i="1"/>
  <c r="D194" i="1"/>
  <c r="C194" i="1"/>
  <c r="D193" i="1"/>
  <c r="G193" i="1" s="1"/>
  <c r="C193" i="1"/>
  <c r="D192" i="1"/>
  <c r="H192" i="1" s="1"/>
  <c r="C192" i="1"/>
  <c r="H191" i="1"/>
  <c r="D191" i="1"/>
  <c r="G191" i="1" s="1"/>
  <c r="C191" i="1"/>
  <c r="C190" i="1"/>
  <c r="H189" i="1"/>
  <c r="G189" i="1"/>
  <c r="D189" i="1"/>
  <c r="C189" i="1"/>
  <c r="H188" i="1"/>
  <c r="G188" i="1"/>
  <c r="D188" i="1"/>
  <c r="C188" i="1"/>
  <c r="H187" i="1"/>
  <c r="G187" i="1"/>
  <c r="D187" i="1"/>
  <c r="C187" i="1"/>
  <c r="H186" i="1"/>
  <c r="G186" i="1"/>
  <c r="D186" i="1"/>
  <c r="C186" i="1"/>
  <c r="H185" i="1"/>
  <c r="G185" i="1"/>
  <c r="D185" i="1"/>
  <c r="C185" i="1"/>
  <c r="D184" i="1"/>
  <c r="H184" i="1" s="1"/>
  <c r="C184" i="1"/>
  <c r="G183" i="1"/>
  <c r="D183" i="1"/>
  <c r="H183" i="1" s="1"/>
  <c r="C183" i="1"/>
  <c r="D182" i="1"/>
  <c r="H182" i="1" s="1"/>
  <c r="C182" i="1"/>
  <c r="D181" i="1"/>
  <c r="H181" i="1" s="1"/>
  <c r="C181" i="1"/>
  <c r="H180" i="1"/>
  <c r="G180" i="1"/>
  <c r="D180" i="1"/>
  <c r="C180" i="1"/>
  <c r="D179" i="1"/>
  <c r="H179" i="1" s="1"/>
  <c r="C179" i="1"/>
  <c r="G178" i="1"/>
  <c r="D178" i="1"/>
  <c r="H178" i="1" s="1"/>
  <c r="C178" i="1"/>
  <c r="H177" i="1"/>
  <c r="G177" i="1"/>
  <c r="D177" i="1"/>
  <c r="C177" i="1"/>
  <c r="D176" i="1"/>
  <c r="H176" i="1" s="1"/>
  <c r="C176" i="1"/>
  <c r="H175" i="1"/>
  <c r="D175" i="1"/>
  <c r="G175" i="1" s="1"/>
  <c r="C175" i="1"/>
  <c r="D174" i="1"/>
  <c r="G174" i="1" s="1"/>
  <c r="C174" i="1"/>
  <c r="D173" i="1"/>
  <c r="H173" i="1" s="1"/>
  <c r="C173" i="1"/>
  <c r="H172" i="1"/>
  <c r="G172" i="1"/>
  <c r="D172" i="1"/>
  <c r="C172" i="1"/>
  <c r="H171" i="1"/>
  <c r="D171" i="1"/>
  <c r="G171" i="1" s="1"/>
  <c r="C171" i="1"/>
  <c r="D170" i="1"/>
  <c r="H170" i="1" s="1"/>
  <c r="C170" i="1"/>
  <c r="D169" i="1"/>
  <c r="H169" i="1" s="1"/>
  <c r="C169" i="1"/>
  <c r="H168" i="1"/>
  <c r="D168" i="1"/>
  <c r="G168" i="1" s="1"/>
  <c r="C168" i="1"/>
  <c r="D167" i="1"/>
  <c r="H167" i="1" s="1"/>
  <c r="C167" i="1"/>
  <c r="D166" i="1"/>
  <c r="H166" i="1" s="1"/>
  <c r="C166" i="1"/>
  <c r="H165" i="1"/>
  <c r="D165" i="1"/>
  <c r="G165" i="1" s="1"/>
  <c r="C165" i="1"/>
  <c r="H164" i="1"/>
  <c r="G164" i="1"/>
  <c r="D164" i="1"/>
  <c r="C164" i="1"/>
  <c r="D163" i="1"/>
  <c r="H163" i="1" s="1"/>
  <c r="C163" i="1"/>
  <c r="D162" i="1"/>
  <c r="H162" i="1" s="1"/>
  <c r="C162" i="1"/>
  <c r="D161" i="1"/>
  <c r="H161" i="1" s="1"/>
  <c r="C161" i="1"/>
  <c r="H159" i="1"/>
  <c r="G159" i="1"/>
  <c r="D159" i="1"/>
  <c r="C159" i="1"/>
  <c r="D158" i="1"/>
  <c r="H158" i="1" s="1"/>
  <c r="C158" i="1"/>
  <c r="H157" i="1"/>
  <c r="G157" i="1"/>
  <c r="D157" i="1"/>
  <c r="C157" i="1"/>
  <c r="G156" i="1"/>
  <c r="D156" i="1"/>
  <c r="H156" i="1" s="1"/>
  <c r="C156" i="1"/>
  <c r="H155" i="1"/>
  <c r="D155" i="1"/>
  <c r="G155" i="1" s="1"/>
  <c r="C155" i="1"/>
  <c r="H154" i="1"/>
  <c r="G154" i="1"/>
  <c r="D154" i="1"/>
  <c r="C154" i="1"/>
  <c r="H153" i="1"/>
  <c r="G153" i="1"/>
  <c r="D153" i="1"/>
  <c r="C153" i="1"/>
  <c r="H152" i="1"/>
  <c r="G152" i="1"/>
  <c r="D152" i="1"/>
  <c r="C152" i="1"/>
  <c r="H151" i="1"/>
  <c r="D151" i="1"/>
  <c r="G151" i="1" s="1"/>
  <c r="C151" i="1"/>
  <c r="D150" i="1"/>
  <c r="H150" i="1" s="1"/>
  <c r="C150" i="1"/>
  <c r="H147" i="1"/>
  <c r="D147" i="1"/>
  <c r="G147" i="1" s="1"/>
  <c r="C147" i="1"/>
  <c r="D146" i="1"/>
  <c r="H146" i="1" s="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D137" i="1"/>
  <c r="H137" i="1" s="1"/>
  <c r="C137" i="1"/>
  <c r="D136" i="1"/>
  <c r="H136" i="1" s="1"/>
  <c r="C136" i="1"/>
  <c r="H135" i="1"/>
  <c r="G135" i="1"/>
  <c r="D135" i="1"/>
  <c r="C135" i="1"/>
  <c r="H134" i="1"/>
  <c r="G134" i="1"/>
  <c r="D134" i="1"/>
  <c r="C134" i="1"/>
  <c r="D133" i="1"/>
  <c r="H133" i="1" s="1"/>
  <c r="C133" i="1"/>
  <c r="H132" i="1"/>
  <c r="G132" i="1"/>
  <c r="D132" i="1"/>
  <c r="C132" i="1"/>
  <c r="C131" i="1"/>
  <c r="C130" i="1"/>
  <c r="H129" i="1"/>
  <c r="G129" i="1"/>
  <c r="D129" i="1"/>
  <c r="C129" i="1"/>
  <c r="H128" i="1"/>
  <c r="G128" i="1"/>
  <c r="D128" i="1"/>
  <c r="C128" i="1"/>
  <c r="H127" i="1"/>
  <c r="G127" i="1"/>
  <c r="D127" i="1"/>
  <c r="C127" i="1"/>
  <c r="H126" i="1"/>
  <c r="G126" i="1"/>
  <c r="D126" i="1"/>
  <c r="C126" i="1"/>
  <c r="H125" i="1"/>
  <c r="G125" i="1"/>
  <c r="D125" i="1"/>
  <c r="C125" i="1"/>
  <c r="H124" i="1"/>
  <c r="D124" i="1"/>
  <c r="G124" i="1" s="1"/>
  <c r="C124" i="1"/>
  <c r="H123" i="1"/>
  <c r="G123" i="1"/>
  <c r="D123" i="1"/>
  <c r="C123" i="1"/>
  <c r="D122" i="1"/>
  <c r="D121" i="1"/>
  <c r="H120" i="1"/>
  <c r="G120" i="1"/>
  <c r="D120" i="1"/>
  <c r="C120" i="1"/>
  <c r="H119" i="1"/>
  <c r="G119" i="1"/>
  <c r="D119" i="1"/>
  <c r="C119" i="1"/>
  <c r="D118" i="1"/>
  <c r="H118" i="1" s="1"/>
  <c r="C118" i="1"/>
  <c r="H117" i="1"/>
  <c r="D117" i="1"/>
  <c r="G117" i="1" s="1"/>
  <c r="C117" i="1"/>
  <c r="D116" i="1"/>
  <c r="G116" i="1" s="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D108" i="1"/>
  <c r="H108" i="1" s="1"/>
  <c r="C108" i="1"/>
  <c r="D107" i="1"/>
  <c r="H107" i="1" s="1"/>
  <c r="C107" i="1"/>
  <c r="D106" i="1"/>
  <c r="H106" i="1" s="1"/>
  <c r="C106" i="1"/>
  <c r="D105" i="1"/>
  <c r="G105" i="1" s="1"/>
  <c r="C105" i="1"/>
  <c r="H104" i="1"/>
  <c r="G104" i="1"/>
  <c r="D104" i="1"/>
  <c r="C104" i="1"/>
  <c r="D103" i="1"/>
  <c r="H103" i="1" s="1"/>
  <c r="C103" i="1"/>
  <c r="C102" i="1"/>
  <c r="H101" i="1"/>
  <c r="G101" i="1"/>
  <c r="D101" i="1"/>
  <c r="C101" i="1"/>
  <c r="D100" i="1"/>
  <c r="H100" i="1" s="1"/>
  <c r="C100" i="1"/>
  <c r="H99" i="1"/>
  <c r="G99" i="1"/>
  <c r="D99" i="1"/>
  <c r="C99" i="1"/>
  <c r="H98" i="1"/>
  <c r="G98" i="1"/>
  <c r="D98" i="1"/>
  <c r="C98" i="1"/>
  <c r="H97" i="1"/>
  <c r="G97" i="1"/>
  <c r="D97" i="1"/>
  <c r="C97" i="1"/>
  <c r="H96" i="1"/>
  <c r="G96" i="1"/>
  <c r="D96" i="1"/>
  <c r="C96" i="1"/>
  <c r="H95" i="1"/>
  <c r="G95" i="1"/>
  <c r="D95" i="1"/>
  <c r="C95" i="1"/>
  <c r="C94" i="1"/>
  <c r="D93" i="1"/>
  <c r="H93" i="1" s="1"/>
  <c r="C93" i="1"/>
  <c r="H92" i="1"/>
  <c r="G92" i="1"/>
  <c r="D92" i="1"/>
  <c r="C92" i="1"/>
  <c r="H91" i="1"/>
  <c r="G91" i="1"/>
  <c r="D91" i="1"/>
  <c r="C91" i="1"/>
  <c r="D90" i="1"/>
  <c r="H90" i="1" s="1"/>
  <c r="C90" i="1"/>
  <c r="G89" i="1"/>
  <c r="D89" i="1"/>
  <c r="H89" i="1" s="1"/>
  <c r="C89" i="1"/>
  <c r="H88" i="1"/>
  <c r="G88" i="1"/>
  <c r="D88" i="1"/>
  <c r="C88" i="1"/>
  <c r="C87" i="1"/>
  <c r="D86" i="1"/>
  <c r="H86" i="1" s="1"/>
  <c r="C86" i="1"/>
  <c r="H85" i="1"/>
  <c r="G85" i="1"/>
  <c r="D85" i="1"/>
  <c r="C85" i="1"/>
  <c r="H84" i="1"/>
  <c r="G84" i="1"/>
  <c r="D84" i="1"/>
  <c r="C84" i="1"/>
  <c r="H83" i="1"/>
  <c r="G83" i="1"/>
  <c r="D83" i="1"/>
  <c r="C83" i="1"/>
  <c r="G82" i="1"/>
  <c r="D82" i="1"/>
  <c r="H82" i="1" s="1"/>
  <c r="C82" i="1"/>
  <c r="D81" i="1"/>
  <c r="H81" i="1" s="1"/>
  <c r="C81" i="1"/>
  <c r="H80" i="1"/>
  <c r="G80" i="1"/>
  <c r="D80" i="1"/>
  <c r="C80" i="1"/>
  <c r="D79" i="1"/>
  <c r="H79" i="1" s="1"/>
  <c r="C79" i="1"/>
  <c r="C78" i="1"/>
  <c r="H77" i="1"/>
  <c r="G77" i="1"/>
  <c r="D77" i="1"/>
  <c r="C77" i="1"/>
  <c r="H76" i="1"/>
  <c r="G76" i="1"/>
  <c r="D76" i="1"/>
  <c r="C76" i="1"/>
  <c r="H75" i="1"/>
  <c r="G75" i="1"/>
  <c r="D75" i="1"/>
  <c r="C75" i="1"/>
  <c r="H74" i="1"/>
  <c r="G74" i="1"/>
  <c r="D74" i="1"/>
  <c r="C74" i="1"/>
  <c r="H73" i="1"/>
  <c r="G73" i="1"/>
  <c r="D73" i="1"/>
  <c r="C73" i="1"/>
  <c r="D72" i="1"/>
  <c r="H72" i="1" s="1"/>
  <c r="C72" i="1"/>
  <c r="D71" i="1"/>
  <c r="H71" i="1" s="1"/>
  <c r="C71" i="1"/>
  <c r="D70" i="1"/>
  <c r="H70" i="1" s="1"/>
  <c r="C70" i="1"/>
  <c r="H69" i="1"/>
  <c r="G69" i="1"/>
  <c r="D69" i="1"/>
  <c r="C69" i="1"/>
  <c r="H68" i="1"/>
  <c r="G68" i="1"/>
  <c r="D68" i="1"/>
  <c r="C68" i="1"/>
  <c r="H67" i="1"/>
  <c r="G67" i="1"/>
  <c r="D67" i="1"/>
  <c r="C67" i="1"/>
  <c r="D66" i="1"/>
  <c r="H66" i="1" s="1"/>
  <c r="C66" i="1"/>
  <c r="G65" i="1"/>
  <c r="D65" i="1"/>
  <c r="H65" i="1" s="1"/>
  <c r="C65" i="1"/>
  <c r="C64" i="1"/>
  <c r="H63" i="1"/>
  <c r="G63" i="1"/>
  <c r="D63" i="1"/>
  <c r="C63" i="1"/>
  <c r="H62" i="1"/>
  <c r="G62" i="1"/>
  <c r="D62" i="1"/>
  <c r="C62" i="1"/>
  <c r="H61" i="1"/>
  <c r="D61" i="1"/>
  <c r="G61" i="1" s="1"/>
  <c r="C61" i="1"/>
  <c r="D60" i="1"/>
  <c r="H60" i="1" s="1"/>
  <c r="C60" i="1"/>
  <c r="H59" i="1"/>
  <c r="G59" i="1"/>
  <c r="D59" i="1"/>
  <c r="C59" i="1"/>
  <c r="H58" i="1"/>
  <c r="G58" i="1"/>
  <c r="D58" i="1"/>
  <c r="C58" i="1"/>
  <c r="H57" i="1"/>
  <c r="G57" i="1"/>
  <c r="D57" i="1"/>
  <c r="C57" i="1"/>
  <c r="D56" i="1"/>
  <c r="H56" i="1" s="1"/>
  <c r="C56" i="1"/>
  <c r="H55" i="1"/>
  <c r="G55" i="1"/>
  <c r="D55" i="1"/>
  <c r="C55" i="1"/>
  <c r="H54" i="1"/>
  <c r="D54" i="1"/>
  <c r="G54"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C25" i="1"/>
  <c r="H24" i="1"/>
  <c r="G24" i="1"/>
  <c r="D24" i="1"/>
  <c r="C24" i="1"/>
  <c r="D23" i="1"/>
  <c r="H23" i="1" s="1"/>
  <c r="C23" i="1"/>
  <c r="H22" i="1"/>
  <c r="G22" i="1"/>
  <c r="D22" i="1"/>
  <c r="C22" i="1"/>
  <c r="H21" i="1"/>
  <c r="G21" i="1"/>
  <c r="D21" i="1"/>
  <c r="C21" i="1"/>
  <c r="H20" i="1"/>
  <c r="G20" i="1"/>
  <c r="D20" i="1"/>
  <c r="C20" i="1"/>
  <c r="D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D11" i="1"/>
  <c r="G11" i="1" s="1"/>
  <c r="C11" i="1"/>
  <c r="H10" i="1"/>
  <c r="G10" i="1"/>
  <c r="D10" i="1"/>
  <c r="C10" i="1"/>
  <c r="H9" i="1"/>
  <c r="G9" i="1"/>
  <c r="D9" i="1"/>
  <c r="C9" i="1"/>
  <c r="H8" i="1"/>
  <c r="G8" i="1"/>
  <c r="D8" i="1"/>
  <c r="C8" i="1"/>
  <c r="D7" i="1"/>
  <c r="H7" i="1" s="1"/>
  <c r="C7" i="1"/>
  <c r="D6" i="1"/>
  <c r="H6" i="1" s="1"/>
  <c r="C6" i="1"/>
  <c r="H5" i="1"/>
  <c r="D5" i="1"/>
  <c r="G5" i="1" s="1"/>
  <c r="C5" i="1"/>
  <c r="D4" i="1"/>
  <c r="G4" i="1" s="1"/>
  <c r="C4" i="1"/>
  <c r="L1477" i="9"/>
  <c r="J1477" i="9"/>
  <c r="F347" i="9"/>
  <c r="F346" i="9" s="1"/>
  <c r="F345" i="9"/>
  <c r="F344" i="9"/>
  <c r="F343" i="9"/>
  <c r="F342" i="9"/>
  <c r="F341" i="9" s="1"/>
  <c r="M340" i="9"/>
  <c r="L340" i="9"/>
  <c r="F340" i="9" s="1"/>
  <c r="B340" i="9" s="1"/>
  <c r="E340" i="9"/>
  <c r="H339" i="9"/>
  <c r="G339" i="9"/>
  <c r="F339" i="9"/>
  <c r="E339" i="9"/>
  <c r="G338" i="9"/>
  <c r="F338" i="9"/>
  <c r="H337" i="9"/>
  <c r="F337" i="9"/>
  <c r="H336" i="9"/>
  <c r="G336" i="9"/>
  <c r="F336" i="9"/>
  <c r="E336" i="9"/>
  <c r="B336" i="9" s="1"/>
  <c r="H335" i="9"/>
  <c r="G335" i="9"/>
  <c r="F335" i="9"/>
  <c r="E335" i="9"/>
  <c r="H334" i="9"/>
  <c r="G334" i="9"/>
  <c r="E334" i="9" s="1"/>
  <c r="F334" i="9"/>
  <c r="F333" i="9"/>
  <c r="H332" i="9"/>
  <c r="G332" i="9"/>
  <c r="F332" i="9"/>
  <c r="E332" i="9"/>
  <c r="B332" i="9" s="1"/>
  <c r="H331" i="9"/>
  <c r="G331" i="9"/>
  <c r="F331" i="9"/>
  <c r="E331" i="9"/>
  <c r="H330" i="9"/>
  <c r="G330" i="9"/>
  <c r="E330" i="9" s="1"/>
  <c r="B330" i="9" s="1"/>
  <c r="F330" i="9"/>
  <c r="H329" i="9"/>
  <c r="G329" i="9"/>
  <c r="F329" i="9"/>
  <c r="H328" i="9"/>
  <c r="G328" i="9"/>
  <c r="E328" i="9" s="1"/>
  <c r="B328" i="9" s="1"/>
  <c r="F328" i="9"/>
  <c r="H327" i="9"/>
  <c r="G327" i="9"/>
  <c r="F327" i="9"/>
  <c r="E327" i="9"/>
  <c r="H326" i="9"/>
  <c r="G326" i="9"/>
  <c r="F326" i="9"/>
  <c r="H325" i="9"/>
  <c r="G325" i="9"/>
  <c r="F325" i="9"/>
  <c r="H324" i="9"/>
  <c r="G324" i="9"/>
  <c r="F324" i="9"/>
  <c r="E324" i="9"/>
  <c r="B324" i="9" s="1"/>
  <c r="H323" i="9"/>
  <c r="E323" i="9" s="1"/>
  <c r="G323" i="9"/>
  <c r="F323" i="9"/>
  <c r="H322" i="9"/>
  <c r="G322" i="9"/>
  <c r="E322" i="9" s="1"/>
  <c r="F322" i="9"/>
  <c r="H321" i="9"/>
  <c r="G321" i="9"/>
  <c r="F321" i="9"/>
  <c r="H320" i="9"/>
  <c r="G320" i="9"/>
  <c r="F320" i="9"/>
  <c r="E320" i="9"/>
  <c r="B320" i="9" s="1"/>
  <c r="H319" i="9"/>
  <c r="G319" i="9"/>
  <c r="F319" i="9"/>
  <c r="H318" i="9"/>
  <c r="G318" i="9"/>
  <c r="E318" i="9" s="1"/>
  <c r="F318" i="9"/>
  <c r="H317" i="9"/>
  <c r="G317" i="9"/>
  <c r="F317" i="9"/>
  <c r="H316" i="9"/>
  <c r="G316" i="9"/>
  <c r="F316" i="9"/>
  <c r="E316" i="9"/>
  <c r="B316" i="9" s="1"/>
  <c r="H315" i="9"/>
  <c r="G315" i="9"/>
  <c r="F315" i="9"/>
  <c r="E315" i="9"/>
  <c r="H314" i="9"/>
  <c r="G314" i="9"/>
  <c r="E314" i="9" s="1"/>
  <c r="F314" i="9"/>
  <c r="H313" i="9"/>
  <c r="G313" i="9"/>
  <c r="F313" i="9"/>
  <c r="H312" i="9"/>
  <c r="G312" i="9"/>
  <c r="F312" i="9"/>
  <c r="E312" i="9"/>
  <c r="B312" i="9" s="1"/>
  <c r="H311" i="9"/>
  <c r="G311" i="9"/>
  <c r="E311" i="9" s="1"/>
  <c r="F311" i="9"/>
  <c r="H310" i="9"/>
  <c r="G310" i="9"/>
  <c r="F310" i="9"/>
  <c r="F309" i="9"/>
  <c r="F308" i="9"/>
  <c r="H307" i="9"/>
  <c r="G307" i="9"/>
  <c r="E307" i="9" s="1"/>
  <c r="B307" i="9" s="1"/>
  <c r="F307" i="9"/>
  <c r="F306" i="9"/>
  <c r="H305" i="9"/>
  <c r="G305" i="9"/>
  <c r="E305" i="9" s="1"/>
  <c r="B305" i="9" s="1"/>
  <c r="F305" i="9"/>
  <c r="H304" i="9"/>
  <c r="G304" i="9"/>
  <c r="E304" i="9" s="1"/>
  <c r="B304" i="9" s="1"/>
  <c r="F304" i="9"/>
  <c r="H303" i="9"/>
  <c r="G303" i="9"/>
  <c r="F303" i="9"/>
  <c r="E303" i="9"/>
  <c r="B303" i="9" s="1"/>
  <c r="F302" i="9"/>
  <c r="F301" i="9"/>
  <c r="F300" i="9"/>
  <c r="F299" i="9"/>
  <c r="F297" i="9"/>
  <c r="L296" i="9"/>
  <c r="F296" i="9" s="1"/>
  <c r="H296" i="9"/>
  <c r="F295" i="9"/>
  <c r="I294" i="9"/>
  <c r="H294" i="9"/>
  <c r="F294" i="9"/>
  <c r="E293" i="9"/>
  <c r="M292" i="9"/>
  <c r="F292" i="9" s="1"/>
  <c r="L292" i="9"/>
  <c r="E292" i="9"/>
  <c r="B292" i="9" s="1"/>
  <c r="M291" i="9"/>
  <c r="L291" i="9"/>
  <c r="F291" i="9"/>
  <c r="E291" i="9"/>
  <c r="M290" i="9"/>
  <c r="L290" i="9"/>
  <c r="F290" i="9" s="1"/>
  <c r="B290" i="9" s="1"/>
  <c r="E290" i="9"/>
  <c r="M289" i="9"/>
  <c r="L289" i="9"/>
  <c r="F289" i="9" s="1"/>
  <c r="B289" i="9" s="1"/>
  <c r="E289" i="9"/>
  <c r="M288" i="9"/>
  <c r="L288" i="9"/>
  <c r="F288" i="9" s="1"/>
  <c r="E288" i="9"/>
  <c r="M287" i="9"/>
  <c r="L287" i="9"/>
  <c r="F287" i="9"/>
  <c r="E287" i="9"/>
  <c r="M286" i="9"/>
  <c r="L286" i="9"/>
  <c r="F286" i="9" s="1"/>
  <c r="E286" i="9"/>
  <c r="M285" i="9"/>
  <c r="L285" i="9"/>
  <c r="F285" i="9" s="1"/>
  <c r="B285" i="9" s="1"/>
  <c r="E285" i="9"/>
  <c r="M284" i="9"/>
  <c r="L284" i="9"/>
  <c r="E284" i="9"/>
  <c r="M283" i="9"/>
  <c r="L283" i="9"/>
  <c r="F283" i="9"/>
  <c r="E283" i="9"/>
  <c r="M282" i="9"/>
  <c r="L282" i="9"/>
  <c r="F282" i="9" s="1"/>
  <c r="E282" i="9"/>
  <c r="M281" i="9"/>
  <c r="L281" i="9"/>
  <c r="F281" i="9" s="1"/>
  <c r="B281" i="9" s="1"/>
  <c r="E281" i="9"/>
  <c r="M280" i="9"/>
  <c r="F280" i="9" s="1"/>
  <c r="L280" i="9"/>
  <c r="E280" i="9"/>
  <c r="B280" i="9" s="1"/>
  <c r="M279" i="9"/>
  <c r="L279" i="9"/>
  <c r="F279" i="9"/>
  <c r="E279" i="9"/>
  <c r="M278" i="9"/>
  <c r="L278" i="9"/>
  <c r="F278" i="9" s="1"/>
  <c r="B278" i="9" s="1"/>
  <c r="E278" i="9"/>
  <c r="M277" i="9"/>
  <c r="L277" i="9"/>
  <c r="F277" i="9" s="1"/>
  <c r="B277" i="9" s="1"/>
  <c r="E277" i="9"/>
  <c r="M276" i="9"/>
  <c r="L276" i="9"/>
  <c r="F276" i="9" s="1"/>
  <c r="E276" i="9"/>
  <c r="B276" i="9" s="1"/>
  <c r="M275" i="9"/>
  <c r="L275" i="9"/>
  <c r="F275" i="9"/>
  <c r="E275" i="9"/>
  <c r="M274" i="9"/>
  <c r="L274" i="9"/>
  <c r="F274" i="9" s="1"/>
  <c r="E274" i="9"/>
  <c r="M273" i="9"/>
  <c r="L273" i="9"/>
  <c r="F273" i="9" s="1"/>
  <c r="B273" i="9" s="1"/>
  <c r="E273" i="9"/>
  <c r="M272" i="9"/>
  <c r="L272" i="9"/>
  <c r="F272" i="9" s="1"/>
  <c r="E272" i="9"/>
  <c r="M271" i="9"/>
  <c r="L271" i="9"/>
  <c r="F271" i="9"/>
  <c r="E271" i="9"/>
  <c r="B271" i="9" s="1"/>
  <c r="M270" i="9"/>
  <c r="L270" i="9"/>
  <c r="F270" i="9" s="1"/>
  <c r="E270" i="9"/>
  <c r="M269" i="9"/>
  <c r="L269" i="9"/>
  <c r="F269" i="9" s="1"/>
  <c r="B269" i="9" s="1"/>
  <c r="E269" i="9"/>
  <c r="M268" i="9"/>
  <c r="F268" i="9" s="1"/>
  <c r="B268" i="9" s="1"/>
  <c r="L268" i="9"/>
  <c r="E268" i="9"/>
  <c r="M267" i="9"/>
  <c r="L267" i="9"/>
  <c r="F267" i="9"/>
  <c r="E267" i="9"/>
  <c r="M266" i="9"/>
  <c r="L266" i="9"/>
  <c r="F266" i="9" s="1"/>
  <c r="B266" i="9" s="1"/>
  <c r="E266" i="9"/>
  <c r="M265" i="9"/>
  <c r="L265" i="9"/>
  <c r="F265" i="9" s="1"/>
  <c r="B265" i="9" s="1"/>
  <c r="E265" i="9"/>
  <c r="M264" i="9"/>
  <c r="L264" i="9"/>
  <c r="F264" i="9" s="1"/>
  <c r="E264" i="9"/>
  <c r="M263" i="9"/>
  <c r="L263" i="9"/>
  <c r="F263" i="9"/>
  <c r="E263" i="9"/>
  <c r="M262" i="9"/>
  <c r="L262" i="9"/>
  <c r="F262" i="9" s="1"/>
  <c r="E262" i="9"/>
  <c r="M261" i="9"/>
  <c r="L261" i="9"/>
  <c r="F261" i="9" s="1"/>
  <c r="B261" i="9" s="1"/>
  <c r="E261" i="9"/>
  <c r="M260" i="9"/>
  <c r="F260" i="9" s="1"/>
  <c r="L260" i="9"/>
  <c r="E260" i="9"/>
  <c r="M259" i="9"/>
  <c r="L259" i="9"/>
  <c r="F259" i="9"/>
  <c r="E259" i="9"/>
  <c r="B259" i="9" s="1"/>
  <c r="M258" i="9"/>
  <c r="L258" i="9"/>
  <c r="F258" i="9" s="1"/>
  <c r="B258" i="9" s="1"/>
  <c r="E258" i="9"/>
  <c r="M257" i="9"/>
  <c r="L257" i="9"/>
  <c r="E257" i="9"/>
  <c r="M256" i="9"/>
  <c r="F256" i="9" s="1"/>
  <c r="B256" i="9" s="1"/>
  <c r="L256" i="9"/>
  <c r="E256" i="9"/>
  <c r="M255" i="9"/>
  <c r="L255" i="9"/>
  <c r="F255" i="9"/>
  <c r="E255" i="9"/>
  <c r="M254" i="9"/>
  <c r="L254" i="9"/>
  <c r="F254" i="9" s="1"/>
  <c r="B254" i="9" s="1"/>
  <c r="E254" i="9"/>
  <c r="M253" i="9"/>
  <c r="L253" i="9"/>
  <c r="F253" i="9" s="1"/>
  <c r="B253" i="9" s="1"/>
  <c r="E253" i="9"/>
  <c r="M252" i="9"/>
  <c r="L252" i="9"/>
  <c r="F252" i="9" s="1"/>
  <c r="E252" i="9"/>
  <c r="B252" i="9" s="1"/>
  <c r="M251" i="9"/>
  <c r="L251" i="9"/>
  <c r="F251" i="9"/>
  <c r="E251" i="9"/>
  <c r="M250" i="9"/>
  <c r="L250" i="9"/>
  <c r="F250" i="9" s="1"/>
  <c r="E250" i="9"/>
  <c r="M249" i="9"/>
  <c r="L249" i="9"/>
  <c r="F249" i="9" s="1"/>
  <c r="B249" i="9" s="1"/>
  <c r="E249" i="9"/>
  <c r="M248" i="9"/>
  <c r="F248" i="9" s="1"/>
  <c r="L248" i="9"/>
  <c r="E248" i="9"/>
  <c r="B248" i="9" s="1"/>
  <c r="M247" i="9"/>
  <c r="L247" i="9"/>
  <c r="F247" i="9"/>
  <c r="E247" i="9"/>
  <c r="M246" i="9"/>
  <c r="L246" i="9"/>
  <c r="F246" i="9" s="1"/>
  <c r="B246" i="9" s="1"/>
  <c r="E246" i="9"/>
  <c r="M245" i="9"/>
  <c r="L245" i="9"/>
  <c r="E245" i="9"/>
  <c r="M244" i="9"/>
  <c r="F244" i="9" s="1"/>
  <c r="B244" i="9" s="1"/>
  <c r="L244" i="9"/>
  <c r="E244" i="9"/>
  <c r="M243" i="9"/>
  <c r="L243" i="9"/>
  <c r="F243" i="9"/>
  <c r="E243" i="9"/>
  <c r="M242" i="9"/>
  <c r="L242" i="9"/>
  <c r="E242" i="9"/>
  <c r="M241" i="9"/>
  <c r="L241" i="9"/>
  <c r="F241" i="9" s="1"/>
  <c r="B241" i="9" s="1"/>
  <c r="E241" i="9"/>
  <c r="M240" i="9"/>
  <c r="L240" i="9"/>
  <c r="F240" i="9" s="1"/>
  <c r="E240" i="9"/>
  <c r="M239" i="9"/>
  <c r="F239" i="9" s="1"/>
  <c r="L239" i="9"/>
  <c r="E239" i="9"/>
  <c r="M238" i="9"/>
  <c r="L238" i="9"/>
  <c r="E238" i="9"/>
  <c r="M237" i="9"/>
  <c r="L237" i="9"/>
  <c r="E237" i="9"/>
  <c r="M236" i="9"/>
  <c r="L236" i="9"/>
  <c r="E236" i="9"/>
  <c r="M235" i="9"/>
  <c r="L235" i="9"/>
  <c r="F235" i="9"/>
  <c r="E235" i="9"/>
  <c r="M234" i="9"/>
  <c r="L234" i="9"/>
  <c r="F234" i="9" s="1"/>
  <c r="B234" i="9" s="1"/>
  <c r="E234" i="9"/>
  <c r="M233" i="9"/>
  <c r="L233" i="9"/>
  <c r="E233" i="9"/>
  <c r="M232" i="9"/>
  <c r="F232" i="9" s="1"/>
  <c r="B232" i="9" s="1"/>
  <c r="L232" i="9"/>
  <c r="E232" i="9"/>
  <c r="M231" i="9"/>
  <c r="F231" i="9" s="1"/>
  <c r="L231" i="9"/>
  <c r="E231" i="9"/>
  <c r="M230" i="9"/>
  <c r="L230" i="9"/>
  <c r="E230" i="9"/>
  <c r="M229" i="9"/>
  <c r="L229" i="9"/>
  <c r="E229" i="9"/>
  <c r="E228" i="9"/>
  <c r="F227" i="9"/>
  <c r="F226" i="9"/>
  <c r="F225" i="9"/>
  <c r="F224" i="9"/>
  <c r="F223" i="9"/>
  <c r="F222" i="9"/>
  <c r="F221" i="9"/>
  <c r="F220" i="9"/>
  <c r="F219" i="9"/>
  <c r="F218" i="9"/>
  <c r="F217" i="9"/>
  <c r="F216" i="9"/>
  <c r="F215" i="9"/>
  <c r="F214" i="9"/>
  <c r="F213" i="9"/>
  <c r="F212" i="9"/>
  <c r="G211" i="9"/>
  <c r="E211" i="9" s="1"/>
  <c r="B211" i="9" s="1"/>
  <c r="F211" i="9"/>
  <c r="G210" i="9"/>
  <c r="E210" i="9" s="1"/>
  <c r="B210" i="9" s="1"/>
  <c r="F210" i="9"/>
  <c r="F209" i="9"/>
  <c r="F208" i="9"/>
  <c r="F206" i="9"/>
  <c r="F205" i="9"/>
  <c r="F204" i="9"/>
  <c r="G203" i="9"/>
  <c r="E203" i="9" s="1"/>
  <c r="B203" i="9" s="1"/>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E172" i="9" s="1"/>
  <c r="B172" i="9" s="1"/>
  <c r="G172" i="9"/>
  <c r="F172" i="9"/>
  <c r="H171" i="9"/>
  <c r="G171" i="9"/>
  <c r="F171" i="9"/>
  <c r="E171" i="9"/>
  <c r="H170" i="9"/>
  <c r="G170" i="9"/>
  <c r="E170" i="9" s="1"/>
  <c r="B170" i="9" s="1"/>
  <c r="F170" i="9"/>
  <c r="H169" i="9"/>
  <c r="G169" i="9"/>
  <c r="E169" i="9" s="1"/>
  <c r="B169" i="9" s="1"/>
  <c r="F169" i="9"/>
  <c r="H168" i="9"/>
  <c r="E168" i="9" s="1"/>
  <c r="G168" i="9"/>
  <c r="F168" i="9"/>
  <c r="B168" i="9"/>
  <c r="H167" i="9"/>
  <c r="G167" i="9"/>
  <c r="F167" i="9"/>
  <c r="E167" i="9"/>
  <c r="B167" i="9" s="1"/>
  <c r="H166" i="9"/>
  <c r="G166" i="9"/>
  <c r="E166" i="9" s="1"/>
  <c r="F166" i="9"/>
  <c r="H165" i="9"/>
  <c r="G165" i="9"/>
  <c r="E165" i="9" s="1"/>
  <c r="B165" i="9" s="1"/>
  <c r="F165" i="9"/>
  <c r="H164" i="9"/>
  <c r="G164" i="9"/>
  <c r="F164" i="9"/>
  <c r="E164" i="9"/>
  <c r="B164" i="9" s="1"/>
  <c r="H163" i="9"/>
  <c r="G163" i="9"/>
  <c r="F163" i="9"/>
  <c r="E163" i="9"/>
  <c r="B163" i="9" s="1"/>
  <c r="H162" i="9"/>
  <c r="G162" i="9"/>
  <c r="E162" i="9" s="1"/>
  <c r="F162" i="9"/>
  <c r="H161" i="9"/>
  <c r="G161" i="9"/>
  <c r="E161" i="9" s="1"/>
  <c r="B161" i="9" s="1"/>
  <c r="F161" i="9"/>
  <c r="H160" i="9"/>
  <c r="E160" i="9" s="1"/>
  <c r="B160" i="9" s="1"/>
  <c r="G160" i="9"/>
  <c r="F160" i="9"/>
  <c r="H159" i="9"/>
  <c r="G159" i="9"/>
  <c r="F159" i="9"/>
  <c r="E159" i="9"/>
  <c r="H158" i="9"/>
  <c r="G158" i="9"/>
  <c r="E158" i="9" s="1"/>
  <c r="F158" i="9"/>
  <c r="H157" i="9"/>
  <c r="G157" i="9"/>
  <c r="E157" i="9" s="1"/>
  <c r="B157" i="9" s="1"/>
  <c r="F157" i="9"/>
  <c r="G156" i="9"/>
  <c r="F156" i="9"/>
  <c r="H155" i="9"/>
  <c r="G155" i="9"/>
  <c r="F155" i="9"/>
  <c r="E155" i="9"/>
  <c r="B155" i="9" s="1"/>
  <c r="H154" i="9"/>
  <c r="G154" i="9"/>
  <c r="E154" i="9" s="1"/>
  <c r="B154" i="9" s="1"/>
  <c r="F154" i="9"/>
  <c r="H153" i="9"/>
  <c r="G153" i="9"/>
  <c r="E153" i="9" s="1"/>
  <c r="B153" i="9" s="1"/>
  <c r="F153" i="9"/>
  <c r="H152" i="9"/>
  <c r="G152" i="9"/>
  <c r="F152" i="9"/>
  <c r="E152" i="9"/>
  <c r="B152" i="9" s="1"/>
  <c r="H151" i="9"/>
  <c r="G151" i="9"/>
  <c r="F151" i="9"/>
  <c r="E151" i="9"/>
  <c r="B151" i="9" s="1"/>
  <c r="H150" i="9"/>
  <c r="G150" i="9"/>
  <c r="E150" i="9" s="1"/>
  <c r="F150" i="9"/>
  <c r="H149" i="9"/>
  <c r="G149" i="9"/>
  <c r="F149" i="9"/>
  <c r="H148" i="9"/>
  <c r="E148" i="9" s="1"/>
  <c r="B148" i="9" s="1"/>
  <c r="G148" i="9"/>
  <c r="F148" i="9"/>
  <c r="H147" i="9"/>
  <c r="G147" i="9"/>
  <c r="F147" i="9"/>
  <c r="E147" i="9"/>
  <c r="B147" i="9" s="1"/>
  <c r="H146" i="9"/>
  <c r="G146" i="9"/>
  <c r="E146" i="9" s="1"/>
  <c r="B146" i="9" s="1"/>
  <c r="F146" i="9"/>
  <c r="H145" i="9"/>
  <c r="G145" i="9"/>
  <c r="E145" i="9" s="1"/>
  <c r="F145" i="9"/>
  <c r="B145" i="9"/>
  <c r="H144" i="9"/>
  <c r="E144" i="9" s="1"/>
  <c r="G144" i="9"/>
  <c r="F144" i="9"/>
  <c r="B144" i="9"/>
  <c r="H143" i="9"/>
  <c r="G143" i="9"/>
  <c r="F143" i="9"/>
  <c r="E143" i="9"/>
  <c r="B143" i="9" s="1"/>
  <c r="H142" i="9"/>
  <c r="G142" i="9"/>
  <c r="E142" i="9" s="1"/>
  <c r="B142" i="9" s="1"/>
  <c r="F142" i="9"/>
  <c r="H141" i="9"/>
  <c r="G141" i="9"/>
  <c r="E141" i="9" s="1"/>
  <c r="B141" i="9" s="1"/>
  <c r="F141" i="9"/>
  <c r="H140" i="9"/>
  <c r="G140" i="9"/>
  <c r="F140" i="9"/>
  <c r="E140" i="9"/>
  <c r="B140" i="9"/>
  <c r="H139" i="9"/>
  <c r="G139" i="9"/>
  <c r="F139" i="9"/>
  <c r="E139" i="9"/>
  <c r="B139" i="9" s="1"/>
  <c r="H138" i="9"/>
  <c r="G138" i="9"/>
  <c r="E138" i="9" s="1"/>
  <c r="F138" i="9"/>
  <c r="H137" i="9"/>
  <c r="G137" i="9"/>
  <c r="F137" i="9"/>
  <c r="H136" i="9"/>
  <c r="E136" i="9" s="1"/>
  <c r="B136" i="9" s="1"/>
  <c r="G136" i="9"/>
  <c r="F136" i="9"/>
  <c r="H135" i="9"/>
  <c r="G135" i="9"/>
  <c r="F135" i="9"/>
  <c r="E135" i="9"/>
  <c r="H134" i="9"/>
  <c r="G134" i="9"/>
  <c r="E134" i="9" s="1"/>
  <c r="B134" i="9" s="1"/>
  <c r="F134" i="9"/>
  <c r="H133" i="9"/>
  <c r="G133" i="9"/>
  <c r="E133" i="9" s="1"/>
  <c r="B133" i="9" s="1"/>
  <c r="F133" i="9"/>
  <c r="H132" i="9"/>
  <c r="E132" i="9" s="1"/>
  <c r="G132" i="9"/>
  <c r="F132" i="9"/>
  <c r="B132" i="9"/>
  <c r="H131" i="9"/>
  <c r="G131" i="9"/>
  <c r="F131" i="9"/>
  <c r="E131" i="9"/>
  <c r="B131" i="9" s="1"/>
  <c r="H130" i="9"/>
  <c r="G130" i="9"/>
  <c r="E130" i="9" s="1"/>
  <c r="F130" i="9"/>
  <c r="H129" i="9"/>
  <c r="G129" i="9"/>
  <c r="E129" i="9" s="1"/>
  <c r="B129" i="9" s="1"/>
  <c r="F129" i="9"/>
  <c r="H128" i="9"/>
  <c r="G128" i="9"/>
  <c r="F128" i="9"/>
  <c r="E128" i="9"/>
  <c r="B128" i="9" s="1"/>
  <c r="H127" i="9"/>
  <c r="G127" i="9"/>
  <c r="F127" i="9"/>
  <c r="E127" i="9"/>
  <c r="B127" i="9" s="1"/>
  <c r="H126" i="9"/>
  <c r="G126" i="9"/>
  <c r="E126" i="9" s="1"/>
  <c r="F126" i="9"/>
  <c r="H125" i="9"/>
  <c r="G125" i="9"/>
  <c r="E125" i="9" s="1"/>
  <c r="B125" i="9" s="1"/>
  <c r="F125" i="9"/>
  <c r="H124" i="9"/>
  <c r="E124" i="9" s="1"/>
  <c r="B124" i="9" s="1"/>
  <c r="G124" i="9"/>
  <c r="F124" i="9"/>
  <c r="H123" i="9"/>
  <c r="G123" i="9"/>
  <c r="F123" i="9"/>
  <c r="E123" i="9"/>
  <c r="H122" i="9"/>
  <c r="G122" i="9"/>
  <c r="E122" i="9" s="1"/>
  <c r="F122" i="9"/>
  <c r="H121" i="9"/>
  <c r="G121" i="9"/>
  <c r="E121" i="9" s="1"/>
  <c r="B121" i="9" s="1"/>
  <c r="F121" i="9"/>
  <c r="H120" i="9"/>
  <c r="E120" i="9" s="1"/>
  <c r="G120" i="9"/>
  <c r="F120" i="9"/>
  <c r="B120" i="9"/>
  <c r="H119" i="9"/>
  <c r="G119" i="9"/>
  <c r="F119" i="9"/>
  <c r="E119" i="9"/>
  <c r="B119" i="9" s="1"/>
  <c r="H118" i="9"/>
  <c r="G118" i="9"/>
  <c r="E118" i="9" s="1"/>
  <c r="B118" i="9" s="1"/>
  <c r="F118" i="9"/>
  <c r="H117" i="9"/>
  <c r="G117" i="9"/>
  <c r="E117" i="9" s="1"/>
  <c r="B117" i="9" s="1"/>
  <c r="F117" i="9"/>
  <c r="H116" i="9"/>
  <c r="G116" i="9"/>
  <c r="F116" i="9"/>
  <c r="E116" i="9"/>
  <c r="B116" i="9" s="1"/>
  <c r="H115" i="9"/>
  <c r="G115" i="9"/>
  <c r="F115" i="9"/>
  <c r="E115" i="9"/>
  <c r="B115" i="9" s="1"/>
  <c r="H114" i="9"/>
  <c r="G114" i="9"/>
  <c r="E114" i="9" s="1"/>
  <c r="F114" i="9"/>
  <c r="H113" i="9"/>
  <c r="G113" i="9"/>
  <c r="F113" i="9"/>
  <c r="H112" i="9"/>
  <c r="E112" i="9" s="1"/>
  <c r="B112" i="9" s="1"/>
  <c r="G112" i="9"/>
  <c r="F112" i="9"/>
  <c r="H111" i="9"/>
  <c r="G111" i="9"/>
  <c r="F111" i="9"/>
  <c r="E111" i="9"/>
  <c r="B111" i="9" s="1"/>
  <c r="H110" i="9"/>
  <c r="G110" i="9"/>
  <c r="E110" i="9" s="1"/>
  <c r="B110" i="9" s="1"/>
  <c r="F110" i="9"/>
  <c r="H109" i="9"/>
  <c r="G109" i="9"/>
  <c r="E109" i="9" s="1"/>
  <c r="F109" i="9"/>
  <c r="B109" i="9"/>
  <c r="H108" i="9"/>
  <c r="E108" i="9" s="1"/>
  <c r="G108" i="9"/>
  <c r="F108" i="9"/>
  <c r="B108" i="9"/>
  <c r="H107" i="9"/>
  <c r="G107" i="9"/>
  <c r="F107" i="9"/>
  <c r="E107" i="9"/>
  <c r="B107" i="9" s="1"/>
  <c r="H106" i="9"/>
  <c r="G106" i="9"/>
  <c r="E106" i="9" s="1"/>
  <c r="B106" i="9" s="1"/>
  <c r="F106" i="9"/>
  <c r="H105" i="9"/>
  <c r="G105" i="9"/>
  <c r="E105" i="9" s="1"/>
  <c r="B105" i="9" s="1"/>
  <c r="F105" i="9"/>
  <c r="H104" i="9"/>
  <c r="G104" i="9"/>
  <c r="F104" i="9"/>
  <c r="E104" i="9"/>
  <c r="B104" i="9"/>
  <c r="H103" i="9"/>
  <c r="G103" i="9"/>
  <c r="F103" i="9"/>
  <c r="E103" i="9"/>
  <c r="B103" i="9" s="1"/>
  <c r="H102" i="9"/>
  <c r="G102" i="9"/>
  <c r="E102" i="9" s="1"/>
  <c r="F102" i="9"/>
  <c r="H101" i="9"/>
  <c r="G101" i="9"/>
  <c r="F101" i="9"/>
  <c r="H100" i="9"/>
  <c r="E100" i="9" s="1"/>
  <c r="B100" i="9" s="1"/>
  <c r="G100" i="9"/>
  <c r="F100" i="9"/>
  <c r="H99" i="9"/>
  <c r="G99" i="9"/>
  <c r="F99" i="9"/>
  <c r="E99" i="9"/>
  <c r="H98" i="9"/>
  <c r="G98" i="9"/>
  <c r="F98" i="9"/>
  <c r="H97" i="9"/>
  <c r="G97" i="9"/>
  <c r="E97" i="9" s="1"/>
  <c r="B97" i="9" s="1"/>
  <c r="F97" i="9"/>
  <c r="H96" i="9"/>
  <c r="E96" i="9" s="1"/>
  <c r="G96" i="9"/>
  <c r="F96" i="9"/>
  <c r="B96" i="9"/>
  <c r="H95" i="9"/>
  <c r="G95" i="9"/>
  <c r="F95" i="9"/>
  <c r="E95" i="9"/>
  <c r="B95" i="9" s="1"/>
  <c r="H94" i="9"/>
  <c r="G94" i="9"/>
  <c r="E94" i="9" s="1"/>
  <c r="F94" i="9"/>
  <c r="H93" i="9"/>
  <c r="G93" i="9"/>
  <c r="E93" i="9" s="1"/>
  <c r="B93" i="9" s="1"/>
  <c r="F93" i="9"/>
  <c r="H92" i="9"/>
  <c r="G92" i="9"/>
  <c r="F92" i="9"/>
  <c r="E92" i="9"/>
  <c r="B92" i="9" s="1"/>
  <c r="H91" i="9"/>
  <c r="G91" i="9"/>
  <c r="F91" i="9"/>
  <c r="E91" i="9"/>
  <c r="B91" i="9" s="1"/>
  <c r="H90" i="9"/>
  <c r="G90" i="9"/>
  <c r="E90" i="9" s="1"/>
  <c r="F90" i="9"/>
  <c r="H89" i="9"/>
  <c r="G89" i="9"/>
  <c r="E89" i="9" s="1"/>
  <c r="B89" i="9" s="1"/>
  <c r="F89" i="9"/>
  <c r="H88" i="9"/>
  <c r="E88" i="9" s="1"/>
  <c r="B88" i="9" s="1"/>
  <c r="G88" i="9"/>
  <c r="F88" i="9"/>
  <c r="H87" i="9"/>
  <c r="G87" i="9"/>
  <c r="F87" i="9"/>
  <c r="E87" i="9"/>
  <c r="H86" i="9"/>
  <c r="G86" i="9"/>
  <c r="E86" i="9" s="1"/>
  <c r="F86" i="9"/>
  <c r="H85" i="9"/>
  <c r="G85" i="9"/>
  <c r="E85" i="9" s="1"/>
  <c r="B85" i="9" s="1"/>
  <c r="F85" i="9"/>
  <c r="H84" i="9"/>
  <c r="E84" i="9" s="1"/>
  <c r="B84" i="9" s="1"/>
  <c r="G84" i="9"/>
  <c r="F84" i="9"/>
  <c r="H83" i="9"/>
  <c r="E83" i="9" s="1"/>
  <c r="B83" i="9" s="1"/>
  <c r="G83" i="9"/>
  <c r="F83" i="9"/>
  <c r="H82" i="9"/>
  <c r="G82" i="9"/>
  <c r="F82" i="9"/>
  <c r="H81" i="9"/>
  <c r="G81" i="9"/>
  <c r="F81" i="9"/>
  <c r="H80" i="9"/>
  <c r="G80" i="9"/>
  <c r="F80" i="9"/>
  <c r="E80" i="9"/>
  <c r="B80" i="9"/>
  <c r="H79" i="9"/>
  <c r="G79" i="9"/>
  <c r="F79" i="9"/>
  <c r="E79" i="9"/>
  <c r="H78" i="9"/>
  <c r="G78" i="9"/>
  <c r="E78" i="9" s="1"/>
  <c r="F78" i="9"/>
  <c r="H77" i="9"/>
  <c r="G77" i="9"/>
  <c r="F77" i="9"/>
  <c r="H76" i="9"/>
  <c r="E76" i="9" s="1"/>
  <c r="B76" i="9" s="1"/>
  <c r="G76" i="9"/>
  <c r="F76" i="9"/>
  <c r="H75" i="9"/>
  <c r="G75" i="9"/>
  <c r="F75" i="9"/>
  <c r="E75" i="9"/>
  <c r="H74" i="9"/>
  <c r="G74" i="9"/>
  <c r="E74" i="9" s="1"/>
  <c r="B74" i="9" s="1"/>
  <c r="F74" i="9"/>
  <c r="H73" i="9"/>
  <c r="G73" i="9"/>
  <c r="F73" i="9"/>
  <c r="H72" i="9"/>
  <c r="G72" i="9"/>
  <c r="F72" i="9"/>
  <c r="E72" i="9"/>
  <c r="B72" i="9" s="1"/>
  <c r="H71" i="9"/>
  <c r="G71" i="9"/>
  <c r="F71" i="9"/>
  <c r="E71" i="9"/>
  <c r="B71" i="9" s="1"/>
  <c r="H70" i="9"/>
  <c r="G70" i="9"/>
  <c r="E70" i="9" s="1"/>
  <c r="B70" i="9" s="1"/>
  <c r="F70" i="9"/>
  <c r="H69" i="9"/>
  <c r="G69" i="9"/>
  <c r="F69" i="9"/>
  <c r="H68" i="9"/>
  <c r="E68" i="9" s="1"/>
  <c r="B68" i="9" s="1"/>
  <c r="G68" i="9"/>
  <c r="F68" i="9"/>
  <c r="H67" i="9"/>
  <c r="G67" i="9"/>
  <c r="F67" i="9"/>
  <c r="E67" i="9"/>
  <c r="H66" i="9"/>
  <c r="G66" i="9"/>
  <c r="E66" i="9" s="1"/>
  <c r="F66" i="9"/>
  <c r="H65" i="9"/>
  <c r="G65" i="9"/>
  <c r="F65" i="9"/>
  <c r="H64" i="9"/>
  <c r="E64" i="9" s="1"/>
  <c r="B64" i="9" s="1"/>
  <c r="G64" i="9"/>
  <c r="F64" i="9"/>
  <c r="H63" i="9"/>
  <c r="G63" i="9"/>
  <c r="F63" i="9"/>
  <c r="E63" i="9"/>
  <c r="H62" i="9"/>
  <c r="G62" i="9"/>
  <c r="E62" i="9" s="1"/>
  <c r="B62" i="9" s="1"/>
  <c r="F62" i="9"/>
  <c r="H61" i="9"/>
  <c r="G61" i="9"/>
  <c r="F61" i="9"/>
  <c r="H60" i="9"/>
  <c r="G60" i="9"/>
  <c r="F60" i="9"/>
  <c r="E60" i="9"/>
  <c r="B60" i="9" s="1"/>
  <c r="H59" i="9"/>
  <c r="G59" i="9"/>
  <c r="F59" i="9"/>
  <c r="E59" i="9"/>
  <c r="B59" i="9" s="1"/>
  <c r="H58" i="9"/>
  <c r="G58" i="9"/>
  <c r="E58" i="9" s="1"/>
  <c r="B58" i="9" s="1"/>
  <c r="F58" i="9"/>
  <c r="H57" i="9"/>
  <c r="G57" i="9"/>
  <c r="F57" i="9"/>
  <c r="H56" i="9"/>
  <c r="E56" i="9" s="1"/>
  <c r="B56" i="9" s="1"/>
  <c r="G56" i="9"/>
  <c r="F56" i="9"/>
  <c r="H55" i="9"/>
  <c r="E55" i="9" s="1"/>
  <c r="G55" i="9"/>
  <c r="F55" i="9"/>
  <c r="H54" i="9"/>
  <c r="G54" i="9"/>
  <c r="F54" i="9"/>
  <c r="H53" i="9"/>
  <c r="G53" i="9"/>
  <c r="F53" i="9"/>
  <c r="H52" i="9"/>
  <c r="E52" i="9" s="1"/>
  <c r="B52" i="9" s="1"/>
  <c r="G52" i="9"/>
  <c r="F52" i="9"/>
  <c r="H51" i="9"/>
  <c r="E51" i="9" s="1"/>
  <c r="G51" i="9"/>
  <c r="F51" i="9"/>
  <c r="H50" i="9"/>
  <c r="G50" i="9"/>
  <c r="F50" i="9"/>
  <c r="H49" i="9"/>
  <c r="G49" i="9"/>
  <c r="F49" i="9"/>
  <c r="H48" i="9"/>
  <c r="E48" i="9" s="1"/>
  <c r="B48" i="9" s="1"/>
  <c r="G48" i="9"/>
  <c r="F48" i="9"/>
  <c r="H47" i="9"/>
  <c r="G47" i="9"/>
  <c r="F47" i="9"/>
  <c r="E47" i="9"/>
  <c r="B47" i="9" s="1"/>
  <c r="H46" i="9"/>
  <c r="G46" i="9"/>
  <c r="F46" i="9"/>
  <c r="H45" i="9"/>
  <c r="G45" i="9"/>
  <c r="F45" i="9"/>
  <c r="H44" i="9"/>
  <c r="E44" i="9" s="1"/>
  <c r="B44" i="9" s="1"/>
  <c r="G44" i="9"/>
  <c r="F44" i="9"/>
  <c r="H43" i="9"/>
  <c r="G43" i="9"/>
  <c r="F43" i="9"/>
  <c r="E43" i="9"/>
  <c r="H42" i="9"/>
  <c r="G42" i="9"/>
  <c r="F42" i="9"/>
  <c r="H41" i="9"/>
  <c r="G41" i="9"/>
  <c r="F41" i="9"/>
  <c r="H40" i="9"/>
  <c r="E40" i="9" s="1"/>
  <c r="B40" i="9" s="1"/>
  <c r="G40" i="9"/>
  <c r="F40" i="9"/>
  <c r="H39" i="9"/>
  <c r="E39" i="9" s="1"/>
  <c r="G39" i="9"/>
  <c r="F39" i="9"/>
  <c r="H38" i="9"/>
  <c r="G38" i="9"/>
  <c r="F38" i="9"/>
  <c r="H37" i="9"/>
  <c r="G37" i="9"/>
  <c r="F37" i="9"/>
  <c r="H36" i="9"/>
  <c r="G36" i="9"/>
  <c r="E36" i="9" s="1"/>
  <c r="B36" i="9" s="1"/>
  <c r="F36" i="9"/>
  <c r="H35" i="9"/>
  <c r="E35" i="9" s="1"/>
  <c r="B35" i="9" s="1"/>
  <c r="G35" i="9"/>
  <c r="F35" i="9"/>
  <c r="H34" i="9"/>
  <c r="G34" i="9"/>
  <c r="F34" i="9"/>
  <c r="H33" i="9"/>
  <c r="G33" i="9"/>
  <c r="E33" i="9" s="1"/>
  <c r="F33" i="9"/>
  <c r="B33" i="9"/>
  <c r="H32" i="9"/>
  <c r="G32" i="9"/>
  <c r="F32" i="9"/>
  <c r="E32" i="9"/>
  <c r="B32" i="9" s="1"/>
  <c r="H31" i="9"/>
  <c r="G31" i="9"/>
  <c r="F31" i="9"/>
  <c r="H30" i="9"/>
  <c r="G30" i="9"/>
  <c r="F30" i="9"/>
  <c r="H29" i="9"/>
  <c r="G29" i="9"/>
  <c r="E29" i="9" s="1"/>
  <c r="F29" i="9"/>
  <c r="B29" i="9"/>
  <c r="H28" i="9"/>
  <c r="E28" i="9" s="1"/>
  <c r="B28" i="9" s="1"/>
  <c r="G28" i="9"/>
  <c r="F28" i="9"/>
  <c r="H27" i="9"/>
  <c r="E27" i="9" s="1"/>
  <c r="B27" i="9" s="1"/>
  <c r="G27" i="9"/>
  <c r="F27" i="9"/>
  <c r="H26" i="9"/>
  <c r="G26" i="9"/>
  <c r="F26" i="9"/>
  <c r="H25" i="9"/>
  <c r="G25" i="9"/>
  <c r="F25" i="9"/>
  <c r="F24" i="9"/>
  <c r="F4" i="9"/>
  <c r="O3" i="9"/>
  <c r="G296" i="9" s="1"/>
  <c r="E296" i="9" s="1"/>
  <c r="L3" i="9"/>
  <c r="I3" i="9"/>
  <c r="G206" i="9" s="1"/>
  <c r="E206" i="9" s="1"/>
  <c r="B206" i="9" s="1"/>
  <c r="H3" i="9"/>
  <c r="G3" i="9"/>
  <c r="E31" i="9" l="1"/>
  <c r="B31" i="9" s="1"/>
  <c r="F236" i="9"/>
  <c r="E319" i="9"/>
  <c r="E326" i="9"/>
  <c r="G1683" i="1"/>
  <c r="H1682" i="1"/>
  <c r="H1670" i="1"/>
  <c r="H1654" i="1"/>
  <c r="H1633" i="1"/>
  <c r="G1633" i="1"/>
  <c r="D51" i="8"/>
  <c r="H1634" i="1"/>
  <c r="G1611" i="1"/>
  <c r="H1610" i="1"/>
  <c r="G1609" i="1"/>
  <c r="H1607" i="1"/>
  <c r="H1606" i="1"/>
  <c r="H1601" i="1"/>
  <c r="G1603" i="1"/>
  <c r="G1604" i="1"/>
  <c r="G1593" i="1"/>
  <c r="G1591" i="1"/>
  <c r="G1588" i="1"/>
  <c r="D44" i="8"/>
  <c r="G1585" i="1"/>
  <c r="H1582" i="1"/>
  <c r="G848" i="1"/>
  <c r="H844" i="1"/>
  <c r="E82" i="9"/>
  <c r="B82" i="9" s="1"/>
  <c r="G836" i="1"/>
  <c r="F242" i="9"/>
  <c r="B242" i="9" s="1"/>
  <c r="E54" i="9"/>
  <c r="B54" i="9" s="1"/>
  <c r="G734" i="1"/>
  <c r="G730" i="1"/>
  <c r="F238" i="9"/>
  <c r="B238" i="9" s="1"/>
  <c r="G729" i="1"/>
  <c r="G726" i="1"/>
  <c r="G725" i="1"/>
  <c r="G715" i="1"/>
  <c r="G705" i="1"/>
  <c r="G704" i="1"/>
  <c r="G699" i="1"/>
  <c r="E38" i="9"/>
  <c r="B38" i="9" s="1"/>
  <c r="H679" i="1"/>
  <c r="H676" i="1"/>
  <c r="H667" i="1"/>
  <c r="G662" i="1"/>
  <c r="G657" i="1"/>
  <c r="H655" i="1"/>
  <c r="G654" i="1"/>
  <c r="G653" i="1"/>
  <c r="G652" i="1"/>
  <c r="E26" i="9"/>
  <c r="B26" i="9" s="1"/>
  <c r="G650" i="1"/>
  <c r="G647" i="1"/>
  <c r="H649" i="1"/>
  <c r="G645" i="1"/>
  <c r="G636" i="1"/>
  <c r="E431" i="4"/>
  <c r="D425" i="1" s="1"/>
  <c r="G446" i="1"/>
  <c r="F431" i="4"/>
  <c r="E98" i="9"/>
  <c r="B98" i="9" s="1"/>
  <c r="H423" i="1"/>
  <c r="E647" i="4"/>
  <c r="D641" i="1" s="1"/>
  <c r="H388" i="1"/>
  <c r="G388" i="1"/>
  <c r="G377" i="1"/>
  <c r="H374" i="1"/>
  <c r="G374" i="1"/>
  <c r="F379" i="4"/>
  <c r="G373" i="1"/>
  <c r="F374" i="4"/>
  <c r="G369" i="1"/>
  <c r="G361" i="1"/>
  <c r="G365" i="1"/>
  <c r="G306" i="1"/>
  <c r="G304" i="1"/>
  <c r="G208" i="9"/>
  <c r="E208" i="9" s="1"/>
  <c r="B208" i="9" s="1"/>
  <c r="G130" i="1"/>
  <c r="D131" i="1"/>
  <c r="H131" i="1" s="1"/>
  <c r="H247" i="1"/>
  <c r="G301" i="1"/>
  <c r="F428" i="4"/>
  <c r="E648" i="4"/>
  <c r="D642" i="1" s="1"/>
  <c r="D421" i="1"/>
  <c r="H421" i="1" s="1"/>
  <c r="G421" i="1"/>
  <c r="G422" i="1"/>
  <c r="G286" i="1"/>
  <c r="G279" i="1"/>
  <c r="G280" i="1"/>
  <c r="B247" i="9"/>
  <c r="G267" i="1"/>
  <c r="G265" i="1"/>
  <c r="E81" i="9"/>
  <c r="B81" i="9" s="1"/>
  <c r="G242" i="1"/>
  <c r="G223" i="1"/>
  <c r="G218" i="1"/>
  <c r="H218" i="1"/>
  <c r="F222" i="4"/>
  <c r="G212" i="1"/>
  <c r="H196" i="1"/>
  <c r="G195" i="1"/>
  <c r="H193" i="1"/>
  <c r="G192" i="1"/>
  <c r="G184" i="1"/>
  <c r="G182" i="1"/>
  <c r="G181" i="1"/>
  <c r="E50" i="9"/>
  <c r="B50" i="9" s="1"/>
  <c r="G179" i="1"/>
  <c r="H174" i="1"/>
  <c r="G176" i="1"/>
  <c r="G173" i="1"/>
  <c r="G170" i="1"/>
  <c r="G169" i="1"/>
  <c r="G166" i="1"/>
  <c r="E164" i="4"/>
  <c r="D160" i="1" s="1"/>
  <c r="G167" i="1"/>
  <c r="F165" i="4"/>
  <c r="G163" i="1"/>
  <c r="G161" i="1"/>
  <c r="G162" i="1"/>
  <c r="G158" i="1"/>
  <c r="E153" i="4"/>
  <c r="D149" i="1" s="1"/>
  <c r="F237" i="9"/>
  <c r="B237" i="9" s="1"/>
  <c r="G150" i="1"/>
  <c r="G137" i="1"/>
  <c r="G146" i="1"/>
  <c r="F141" i="4"/>
  <c r="G136" i="1"/>
  <c r="G133" i="1"/>
  <c r="G118" i="1"/>
  <c r="H116" i="1"/>
  <c r="G108" i="1"/>
  <c r="E46" i="9"/>
  <c r="B46" i="9" s="1"/>
  <c r="G113" i="1"/>
  <c r="G107" i="1"/>
  <c r="B235" i="9"/>
  <c r="G106" i="1"/>
  <c r="H105" i="1"/>
  <c r="G103" i="1"/>
  <c r="F107" i="4"/>
  <c r="H94" i="1"/>
  <c r="G94" i="1"/>
  <c r="G100" i="1"/>
  <c r="G93" i="1"/>
  <c r="F233" i="9"/>
  <c r="B233" i="9" s="1"/>
  <c r="G90" i="1"/>
  <c r="E42" i="9"/>
  <c r="B42" i="9" s="1"/>
  <c r="G86" i="1"/>
  <c r="G81" i="1"/>
  <c r="G79" i="1"/>
  <c r="G70" i="1"/>
  <c r="G72" i="1"/>
  <c r="G71" i="1"/>
  <c r="G66" i="1"/>
  <c r="H64" i="1"/>
  <c r="G64" i="1"/>
  <c r="E34" i="9"/>
  <c r="B34" i="9" s="1"/>
  <c r="F68" i="4"/>
  <c r="E49" i="4"/>
  <c r="D45" i="1" s="1"/>
  <c r="G60" i="1"/>
  <c r="G56" i="1"/>
  <c r="F58" i="4"/>
  <c r="E30" i="9"/>
  <c r="B30" i="9" s="1"/>
  <c r="F230" i="9"/>
  <c r="B230" i="9" s="1"/>
  <c r="G23" i="1"/>
  <c r="F229" i="9"/>
  <c r="B229" i="9" s="1"/>
  <c r="G7" i="1"/>
  <c r="H4" i="1"/>
  <c r="G6" i="1"/>
  <c r="B236" i="9"/>
  <c r="E310" i="9"/>
  <c r="H1468" i="1"/>
  <c r="G1468" i="1"/>
  <c r="F210" i="5"/>
  <c r="C1214" i="1"/>
  <c r="D202" i="5"/>
  <c r="H338" i="9"/>
  <c r="D1222" i="1"/>
  <c r="I25" i="3"/>
  <c r="D1254" i="1"/>
  <c r="F114" i="6"/>
  <c r="H30" i="3"/>
  <c r="C1509" i="1"/>
  <c r="E37" i="9"/>
  <c r="B37" i="9" s="1"/>
  <c r="E49" i="9"/>
  <c r="B49" i="9" s="1"/>
  <c r="E61" i="9"/>
  <c r="B61" i="9" s="1"/>
  <c r="E73" i="9"/>
  <c r="B73" i="9" s="1"/>
  <c r="B99" i="9"/>
  <c r="B102" i="9"/>
  <c r="B135" i="9"/>
  <c r="B138" i="9"/>
  <c r="B171" i="9"/>
  <c r="F257" i="9"/>
  <c r="B257" i="9" s="1"/>
  <c r="B272" i="9"/>
  <c r="D601" i="1"/>
  <c r="E597" i="4"/>
  <c r="D591" i="1" s="1"/>
  <c r="B86" i="9"/>
  <c r="B122" i="9"/>
  <c r="B158" i="9"/>
  <c r="G176" i="9"/>
  <c r="E176" i="9" s="1"/>
  <c r="B176" i="9" s="1"/>
  <c r="H246" i="1"/>
  <c r="E41" i="9"/>
  <c r="B41" i="9" s="1"/>
  <c r="E53" i="9"/>
  <c r="B53" i="9" s="1"/>
  <c r="E65" i="9"/>
  <c r="B65" i="9" s="1"/>
  <c r="E77" i="9"/>
  <c r="B77" i="9" s="1"/>
  <c r="B87" i="9"/>
  <c r="B90" i="9"/>
  <c r="B123" i="9"/>
  <c r="B126" i="9"/>
  <c r="B159" i="9"/>
  <c r="B162" i="9"/>
  <c r="B240" i="9"/>
  <c r="F284" i="9"/>
  <c r="B284" i="9" s="1"/>
  <c r="B288" i="9"/>
  <c r="B318" i="9"/>
  <c r="B39" i="9"/>
  <c r="B51" i="9"/>
  <c r="B63" i="9"/>
  <c r="B75" i="9"/>
  <c r="E113" i="9"/>
  <c r="B113" i="9" s="1"/>
  <c r="E149" i="9"/>
  <c r="B149" i="9" s="1"/>
  <c r="H1616" i="1"/>
  <c r="G1616" i="1"/>
  <c r="G179" i="9"/>
  <c r="E179" i="9" s="1"/>
  <c r="B179" i="9" s="1"/>
  <c r="B78" i="9"/>
  <c r="B94" i="9"/>
  <c r="B130" i="9"/>
  <c r="B166" i="9"/>
  <c r="G196" i="9"/>
  <c r="E196" i="9" s="1"/>
  <c r="B196" i="9" s="1"/>
  <c r="G202" i="9"/>
  <c r="E202" i="9" s="1"/>
  <c r="B202" i="9" s="1"/>
  <c r="H1577" i="1"/>
  <c r="G1577" i="1"/>
  <c r="I1577" i="1" s="1"/>
  <c r="J1577" i="1"/>
  <c r="E45" i="9"/>
  <c r="B45" i="9" s="1"/>
  <c r="E57" i="9"/>
  <c r="B57" i="9" s="1"/>
  <c r="E69" i="9"/>
  <c r="B69" i="9" s="1"/>
  <c r="B114" i="9"/>
  <c r="B150" i="9"/>
  <c r="H156" i="9"/>
  <c r="E156" i="9" s="1"/>
  <c r="B156" i="9" s="1"/>
  <c r="F298" i="9"/>
  <c r="I1563" i="1"/>
  <c r="B66" i="9"/>
  <c r="B43" i="9"/>
  <c r="B55" i="9"/>
  <c r="B67" i="9"/>
  <c r="B79" i="9"/>
  <c r="E101" i="9"/>
  <c r="B101" i="9" s="1"/>
  <c r="E137" i="9"/>
  <c r="B137" i="9" s="1"/>
  <c r="E173" i="9"/>
  <c r="B173" i="9" s="1"/>
  <c r="G197" i="9"/>
  <c r="E197" i="9" s="1"/>
  <c r="B197" i="9" s="1"/>
  <c r="F245" i="9"/>
  <c r="B245" i="9" s="1"/>
  <c r="B260" i="9"/>
  <c r="B296" i="9"/>
  <c r="E25" i="9"/>
  <c r="B25" i="9" s="1"/>
  <c r="B264" i="9"/>
  <c r="J1543" i="1"/>
  <c r="H1543" i="1"/>
  <c r="G1543" i="1"/>
  <c r="I1543" i="1" s="1"/>
  <c r="H179" i="9"/>
  <c r="G194" i="9"/>
  <c r="E194" i="9" s="1"/>
  <c r="B194" i="9" s="1"/>
  <c r="G205" i="9"/>
  <c r="E205" i="9" s="1"/>
  <c r="B205" i="9" s="1"/>
  <c r="B231" i="9"/>
  <c r="B243" i="9"/>
  <c r="B255" i="9"/>
  <c r="B267" i="9"/>
  <c r="B270" i="9"/>
  <c r="B279" i="9"/>
  <c r="B282" i="9"/>
  <c r="B291" i="9"/>
  <c r="G309" i="9"/>
  <c r="E321" i="9"/>
  <c r="B321" i="9" s="1"/>
  <c r="H1494" i="1"/>
  <c r="G1494" i="1"/>
  <c r="F29" i="4"/>
  <c r="E7" i="4"/>
  <c r="D25" i="1"/>
  <c r="F91" i="4"/>
  <c r="D87" i="1"/>
  <c r="F194" i="4"/>
  <c r="D190" i="1"/>
  <c r="G182" i="9"/>
  <c r="E182" i="9" s="1"/>
  <c r="B182" i="9" s="1"/>
  <c r="G185" i="9"/>
  <c r="E185" i="9" s="1"/>
  <c r="B185" i="9" s="1"/>
  <c r="G188" i="9"/>
  <c r="E188" i="9" s="1"/>
  <c r="B188" i="9" s="1"/>
  <c r="G191" i="9"/>
  <c r="E191" i="9" s="1"/>
  <c r="B191" i="9" s="1"/>
  <c r="E294" i="9"/>
  <c r="B294" i="9" s="1"/>
  <c r="H309" i="9"/>
  <c r="B319" i="9"/>
  <c r="B331" i="9"/>
  <c r="F406" i="4"/>
  <c r="C401" i="1"/>
  <c r="H1434" i="1"/>
  <c r="G1434" i="1"/>
  <c r="D303" i="1"/>
  <c r="I35" i="3"/>
  <c r="D1570" i="1"/>
  <c r="G174" i="9"/>
  <c r="E174" i="9" s="1"/>
  <c r="B174" i="9" s="1"/>
  <c r="G177" i="9"/>
  <c r="E177" i="9" s="1"/>
  <c r="B177" i="9" s="1"/>
  <c r="G216" i="9"/>
  <c r="E216" i="9" s="1"/>
  <c r="B216" i="9" s="1"/>
  <c r="M228" i="9"/>
  <c r="B310" i="9"/>
  <c r="B322" i="9"/>
  <c r="B334" i="9"/>
  <c r="H1504" i="1"/>
  <c r="G1504" i="1"/>
  <c r="H1513" i="1"/>
  <c r="G1513" i="1"/>
  <c r="H1517" i="1"/>
  <c r="G1517" i="1"/>
  <c r="H1529" i="1"/>
  <c r="G1529" i="1"/>
  <c r="H1574" i="1"/>
  <c r="G1574" i="1"/>
  <c r="I1574" i="1" s="1"/>
  <c r="H1589" i="1"/>
  <c r="G1589" i="1"/>
  <c r="F126" i="4"/>
  <c r="D125" i="4"/>
  <c r="C122" i="1"/>
  <c r="G180" i="9"/>
  <c r="E180" i="9" s="1"/>
  <c r="B180" i="9" s="1"/>
  <c r="G199" i="9"/>
  <c r="E199" i="9" s="1"/>
  <c r="B199" i="9" s="1"/>
  <c r="B250" i="9"/>
  <c r="B262" i="9"/>
  <c r="B274" i="9"/>
  <c r="B283" i="9"/>
  <c r="B286" i="9"/>
  <c r="E313" i="9"/>
  <c r="B313" i="9" s="1"/>
  <c r="E325" i="9"/>
  <c r="B325" i="9" s="1"/>
  <c r="H1470" i="1"/>
  <c r="G1470" i="1"/>
  <c r="I1540" i="1"/>
  <c r="J1569" i="1"/>
  <c r="H1569" i="1"/>
  <c r="G1569" i="1"/>
  <c r="F23" i="4"/>
  <c r="C19" i="1"/>
  <c r="G302" i="9"/>
  <c r="E302" i="9" s="1"/>
  <c r="B302" i="9" s="1"/>
  <c r="G226" i="9"/>
  <c r="E226" i="9" s="1"/>
  <c r="B226" i="9" s="1"/>
  <c r="G223" i="9"/>
  <c r="E223" i="9" s="1"/>
  <c r="B223" i="9" s="1"/>
  <c r="G220" i="9"/>
  <c r="E220" i="9" s="1"/>
  <c r="B220" i="9" s="1"/>
  <c r="G217" i="9"/>
  <c r="E217" i="9" s="1"/>
  <c r="B217" i="9" s="1"/>
  <c r="G214" i="9"/>
  <c r="E214" i="9" s="1"/>
  <c r="B214" i="9" s="1"/>
  <c r="G301" i="9"/>
  <c r="E301" i="9" s="1"/>
  <c r="B301" i="9" s="1"/>
  <c r="L228" i="9"/>
  <c r="G225" i="9"/>
  <c r="E225" i="9" s="1"/>
  <c r="B225" i="9" s="1"/>
  <c r="G222" i="9"/>
  <c r="E222" i="9" s="1"/>
  <c r="B222" i="9" s="1"/>
  <c r="G219" i="9"/>
  <c r="E219" i="9" s="1"/>
  <c r="B219" i="9" s="1"/>
  <c r="G207" i="9"/>
  <c r="E207" i="9" s="1"/>
  <c r="G204" i="9"/>
  <c r="E204" i="9" s="1"/>
  <c r="B204" i="9" s="1"/>
  <c r="G201" i="9"/>
  <c r="E201" i="9" s="1"/>
  <c r="B201" i="9" s="1"/>
  <c r="G198" i="9"/>
  <c r="E198" i="9" s="1"/>
  <c r="B198" i="9" s="1"/>
  <c r="G195" i="9"/>
  <c r="E195" i="9" s="1"/>
  <c r="B195" i="9" s="1"/>
  <c r="G192" i="9"/>
  <c r="E192" i="9" s="1"/>
  <c r="B192" i="9" s="1"/>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I10" i="9"/>
  <c r="H180" i="9"/>
  <c r="G183" i="9"/>
  <c r="E183" i="9" s="1"/>
  <c r="B183" i="9" s="1"/>
  <c r="G186" i="9"/>
  <c r="E186" i="9" s="1"/>
  <c r="B186" i="9" s="1"/>
  <c r="G189" i="9"/>
  <c r="E189" i="9" s="1"/>
  <c r="B189" i="9" s="1"/>
  <c r="G213" i="9"/>
  <c r="E213" i="9" s="1"/>
  <c r="B213" i="9" s="1"/>
  <c r="B311" i="9"/>
  <c r="B323" i="9"/>
  <c r="B335" i="9"/>
  <c r="H1444" i="1"/>
  <c r="G1444" i="1"/>
  <c r="H1457" i="1"/>
  <c r="G1457" i="1"/>
  <c r="J1574" i="1"/>
  <c r="H1584" i="1"/>
  <c r="G1584" i="1"/>
  <c r="H1613" i="1"/>
  <c r="G1613" i="1"/>
  <c r="F273" i="4"/>
  <c r="C368" i="1"/>
  <c r="H1471" i="1"/>
  <c r="H1496" i="1"/>
  <c r="G1496" i="1"/>
  <c r="G1558" i="1"/>
  <c r="I1558" i="1" s="1"/>
  <c r="J1558" i="1"/>
  <c r="H1558" i="1"/>
  <c r="G175" i="9"/>
  <c r="E175" i="9" s="1"/>
  <c r="B175" i="9" s="1"/>
  <c r="G178" i="9"/>
  <c r="E178" i="9" s="1"/>
  <c r="B178" i="9" s="1"/>
  <c r="L207" i="9"/>
  <c r="F207" i="9" s="1"/>
  <c r="B314" i="9"/>
  <c r="B326" i="9"/>
  <c r="E338" i="9"/>
  <c r="B338" i="9" s="1"/>
  <c r="H1445" i="1"/>
  <c r="G1445" i="1"/>
  <c r="H1458" i="1"/>
  <c r="G1458" i="1"/>
  <c r="H1480" i="1"/>
  <c r="G1480" i="1"/>
  <c r="H1484" i="1"/>
  <c r="G1484" i="1"/>
  <c r="H1566" i="1"/>
  <c r="G1566" i="1"/>
  <c r="I1579" i="1"/>
  <c r="H1597" i="1"/>
  <c r="G1597" i="1"/>
  <c r="H1608" i="1"/>
  <c r="G1608" i="1"/>
  <c r="F346" i="4"/>
  <c r="C341" i="1"/>
  <c r="G193" i="9"/>
  <c r="E193" i="9" s="1"/>
  <c r="B193" i="9" s="1"/>
  <c r="G200" i="9"/>
  <c r="E200" i="9" s="1"/>
  <c r="B200" i="9" s="1"/>
  <c r="B239" i="9"/>
  <c r="B251" i="9"/>
  <c r="B263" i="9"/>
  <c r="B275" i="9"/>
  <c r="B287" i="9"/>
  <c r="E317" i="9"/>
  <c r="B317" i="9" s="1"/>
  <c r="E329" i="9"/>
  <c r="B329" i="9" s="1"/>
  <c r="B339" i="9"/>
  <c r="H1432" i="1"/>
  <c r="G1432" i="1"/>
  <c r="I1553" i="1"/>
  <c r="H1559" i="1"/>
  <c r="J1559" i="1"/>
  <c r="G1559" i="1"/>
  <c r="H1592" i="1"/>
  <c r="G1592" i="1"/>
  <c r="G1638" i="1"/>
  <c r="H1638" i="1"/>
  <c r="F202" i="4"/>
  <c r="C198" i="1"/>
  <c r="G181" i="9"/>
  <c r="E181" i="9" s="1"/>
  <c r="B181" i="9" s="1"/>
  <c r="G184" i="9"/>
  <c r="E184" i="9" s="1"/>
  <c r="B184" i="9" s="1"/>
  <c r="G187" i="9"/>
  <c r="E187" i="9" s="1"/>
  <c r="B187" i="9" s="1"/>
  <c r="G190" i="9"/>
  <c r="E190" i="9" s="1"/>
  <c r="B190" i="9" s="1"/>
  <c r="H308" i="9"/>
  <c r="B315" i="9"/>
  <c r="B327" i="9"/>
  <c r="H1506" i="1"/>
  <c r="G1506" i="1"/>
  <c r="H1527" i="1"/>
  <c r="G1527" i="1"/>
  <c r="J1553" i="1"/>
  <c r="H1553" i="1"/>
  <c r="J1566" i="1"/>
  <c r="J1580" i="1"/>
  <c r="H1580" i="1"/>
  <c r="G1580" i="1"/>
  <c r="F648" i="4"/>
  <c r="C642" i="1"/>
  <c r="G1437" i="1"/>
  <c r="G1447" i="1"/>
  <c r="G1460" i="1"/>
  <c r="G1473" i="1"/>
  <c r="G1483" i="1"/>
  <c r="G1516" i="1"/>
  <c r="G1539" i="1"/>
  <c r="G1542" i="1"/>
  <c r="J1545" i="1"/>
  <c r="H1545" i="1"/>
  <c r="I1545" i="1" s="1"/>
  <c r="H1552" i="1"/>
  <c r="I1552" i="1" s="1"/>
  <c r="G1555" i="1"/>
  <c r="H1561" i="1"/>
  <c r="I1561" i="1" s="1"/>
  <c r="H1568" i="1"/>
  <c r="I1568" i="1" s="1"/>
  <c r="H1579" i="1"/>
  <c r="H1653" i="1"/>
  <c r="G1653" i="1"/>
  <c r="H1665" i="1"/>
  <c r="G1665" i="1"/>
  <c r="H1677" i="1"/>
  <c r="G1677" i="1"/>
  <c r="E106" i="4"/>
  <c r="F154" i="4"/>
  <c r="D153" i="4"/>
  <c r="F572" i="4"/>
  <c r="D571" i="4"/>
  <c r="F5" i="6"/>
  <c r="D141" i="6"/>
  <c r="H27" i="3"/>
  <c r="D1509" i="1"/>
  <c r="I30" i="3"/>
  <c r="H1542" i="1"/>
  <c r="E82" i="4"/>
  <c r="E141" i="6"/>
  <c r="I27" i="3"/>
  <c r="D1431" i="1"/>
  <c r="E35" i="6"/>
  <c r="G1556" i="1"/>
  <c r="H1572" i="1"/>
  <c r="F50" i="4"/>
  <c r="D49" i="4"/>
  <c r="D164" i="4"/>
  <c r="F536" i="4"/>
  <c r="G1435" i="1"/>
  <c r="G1448" i="1"/>
  <c r="G1461" i="1"/>
  <c r="G1471" i="1"/>
  <c r="G1497" i="1"/>
  <c r="G1530" i="1"/>
  <c r="J1546" i="1"/>
  <c r="H1548" i="1"/>
  <c r="I1548" i="1" s="1"/>
  <c r="H1556" i="1"/>
  <c r="J1561" i="1"/>
  <c r="G1572" i="1"/>
  <c r="I1572" i="1" s="1"/>
  <c r="G1575" i="1"/>
  <c r="I1575" i="1" s="1"/>
  <c r="H1649" i="1"/>
  <c r="G1649" i="1"/>
  <c r="H1661" i="1"/>
  <c r="G1661" i="1"/>
  <c r="H1673" i="1"/>
  <c r="G1673" i="1"/>
  <c r="H1685" i="1"/>
  <c r="G1685" i="1"/>
  <c r="E535" i="4"/>
  <c r="D5" i="7"/>
  <c r="F225" i="4"/>
  <c r="E221" i="4"/>
  <c r="D217" i="1" s="1"/>
  <c r="E230" i="4"/>
  <c r="D226" i="1" s="1"/>
  <c r="E373" i="4"/>
  <c r="D368" i="1" s="1"/>
  <c r="D491" i="4"/>
  <c r="D430" i="4" s="1"/>
  <c r="G1534" i="1"/>
  <c r="J1541" i="1"/>
  <c r="H1541" i="1"/>
  <c r="G1546" i="1"/>
  <c r="G1551" i="1"/>
  <c r="I1551" i="1" s="1"/>
  <c r="G1567" i="1"/>
  <c r="I1567" i="1" s="1"/>
  <c r="H1575" i="1"/>
  <c r="F630" i="4"/>
  <c r="D629" i="4"/>
  <c r="D7" i="5"/>
  <c r="F12" i="5"/>
  <c r="E69" i="5"/>
  <c r="D45" i="8"/>
  <c r="C1627" i="1"/>
  <c r="G1439" i="1"/>
  <c r="G1452" i="1"/>
  <c r="G1462" i="1"/>
  <c r="G1475" i="1"/>
  <c r="G1488" i="1"/>
  <c r="G1498" i="1"/>
  <c r="G1521" i="1"/>
  <c r="G1531" i="1"/>
  <c r="H1562" i="1"/>
  <c r="H1567" i="1"/>
  <c r="I1573" i="1"/>
  <c r="H1578" i="1"/>
  <c r="I1578" i="1" s="1"/>
  <c r="H1590" i="1"/>
  <c r="H1614" i="1"/>
  <c r="G1644" i="1"/>
  <c r="G1656" i="1"/>
  <c r="G1668" i="1"/>
  <c r="G1680" i="1"/>
  <c r="F262" i="4"/>
  <c r="D308" i="4"/>
  <c r="D361" i="4"/>
  <c r="F366" i="4"/>
  <c r="E584" i="4"/>
  <c r="D578" i="1" s="1"/>
  <c r="G1449" i="1"/>
  <c r="G1485" i="1"/>
  <c r="G1518" i="1"/>
  <c r="G1541" i="1"/>
  <c r="I1541" i="1" s="1"/>
  <c r="G1557" i="1"/>
  <c r="I1557" i="1" s="1"/>
  <c r="G1560" i="1"/>
  <c r="I1560" i="1" s="1"/>
  <c r="G1565" i="1"/>
  <c r="I1565" i="1" s="1"/>
  <c r="H1576" i="1"/>
  <c r="G1581" i="1"/>
  <c r="G1600" i="1"/>
  <c r="G1624" i="1"/>
  <c r="H1630" i="1"/>
  <c r="H1645" i="1"/>
  <c r="G1645" i="1"/>
  <c r="H1657" i="1"/>
  <c r="G1657" i="1"/>
  <c r="H1669" i="1"/>
  <c r="G1669" i="1"/>
  <c r="H1681" i="1"/>
  <c r="G1681" i="1"/>
  <c r="F470" i="4"/>
  <c r="D466" i="4"/>
  <c r="E12" i="5"/>
  <c r="D1017" i="1" s="1"/>
  <c r="I1544" i="1"/>
  <c r="F246" i="4"/>
  <c r="D230" i="4"/>
  <c r="E262" i="4"/>
  <c r="D258" i="1" s="1"/>
  <c r="F322" i="4"/>
  <c r="F341" i="4"/>
  <c r="D321" i="4"/>
  <c r="D647" i="4"/>
  <c r="F426" i="4"/>
  <c r="E176" i="5"/>
  <c r="C1554" i="1"/>
  <c r="H34" i="3"/>
  <c r="I1547" i="1"/>
  <c r="F8" i="4"/>
  <c r="D7" i="4"/>
  <c r="F532" i="4"/>
  <c r="D522" i="4"/>
  <c r="F71" i="5"/>
  <c r="F276" i="5"/>
  <c r="F259" i="5"/>
  <c r="D147" i="5"/>
  <c r="D597" i="4"/>
  <c r="D88" i="5"/>
  <c r="I39" i="3" l="1"/>
  <c r="C1620" i="1"/>
  <c r="F228" i="9"/>
  <c r="B228" i="9" s="1"/>
  <c r="H425" i="1"/>
  <c r="G425" i="1"/>
  <c r="E430" i="4"/>
  <c r="F430" i="4" s="1"/>
  <c r="E360" i="4"/>
  <c r="E417" i="4" s="1"/>
  <c r="D412" i="1" s="1"/>
  <c r="G131" i="1"/>
  <c r="F221" i="4"/>
  <c r="E152" i="4"/>
  <c r="I18" i="3" s="1"/>
  <c r="C424" i="1"/>
  <c r="C356" i="1"/>
  <c r="F361" i="4"/>
  <c r="D360" i="4"/>
  <c r="F308" i="4"/>
  <c r="D417" i="4"/>
  <c r="C303" i="1"/>
  <c r="H87" i="1"/>
  <c r="G87" i="1"/>
  <c r="G1254" i="1"/>
  <c r="H1254" i="1"/>
  <c r="F522" i="4"/>
  <c r="C516" i="1"/>
  <c r="G217" i="1"/>
  <c r="H217" i="1"/>
  <c r="E7" i="5"/>
  <c r="F106" i="4"/>
  <c r="D102" i="1"/>
  <c r="I1580" i="1"/>
  <c r="I1566" i="1"/>
  <c r="F373" i="4"/>
  <c r="H1570" i="1"/>
  <c r="G1570" i="1"/>
  <c r="C1012" i="1"/>
  <c r="H22" i="3"/>
  <c r="F7" i="5"/>
  <c r="G122" i="1"/>
  <c r="H122" i="1"/>
  <c r="E6" i="4"/>
  <c r="D3" i="1"/>
  <c r="F647" i="4"/>
  <c r="C641" i="1"/>
  <c r="D152" i="4"/>
  <c r="F153" i="4"/>
  <c r="C149" i="1"/>
  <c r="H24" i="9"/>
  <c r="G24" i="9"/>
  <c r="F629" i="4"/>
  <c r="C623" i="1"/>
  <c r="I1559" i="1"/>
  <c r="G368" i="1"/>
  <c r="H368" i="1"/>
  <c r="H25" i="1"/>
  <c r="G25" i="1"/>
  <c r="B207" i="9"/>
  <c r="H19" i="1"/>
  <c r="G19" i="1"/>
  <c r="F125" i="4"/>
  <c r="C121" i="1"/>
  <c r="F202" i="5"/>
  <c r="D176" i="5"/>
  <c r="C1206" i="1"/>
  <c r="G337" i="9"/>
  <c r="E337" i="9" s="1"/>
  <c r="B337" i="9" s="1"/>
  <c r="G258" i="1"/>
  <c r="H258" i="1"/>
  <c r="I1542" i="1"/>
  <c r="F49" i="4"/>
  <c r="C45" i="1"/>
  <c r="G1214" i="1"/>
  <c r="H1214" i="1"/>
  <c r="G642" i="1"/>
  <c r="H642" i="1"/>
  <c r="D78" i="1"/>
  <c r="F82" i="4"/>
  <c r="D6" i="4"/>
  <c r="F7" i="4"/>
  <c r="C3" i="1"/>
  <c r="C160" i="1"/>
  <c r="F164" i="4"/>
  <c r="H198" i="1"/>
  <c r="G198" i="1"/>
  <c r="G341" i="1"/>
  <c r="H341" i="1"/>
  <c r="I31" i="3"/>
  <c r="D1536" i="1"/>
  <c r="D529" i="1"/>
  <c r="H1627" i="1"/>
  <c r="G1627" i="1"/>
  <c r="F141" i="6"/>
  <c r="H31" i="3"/>
  <c r="C1536" i="1"/>
  <c r="I1569" i="1"/>
  <c r="F491" i="4"/>
  <c r="C485" i="1"/>
  <c r="H1431" i="1"/>
  <c r="G1431" i="1"/>
  <c r="F321" i="4"/>
  <c r="C316" i="1"/>
  <c r="F230" i="4"/>
  <c r="C226" i="1"/>
  <c r="F597" i="4"/>
  <c r="C591" i="1"/>
  <c r="F466" i="4"/>
  <c r="C460" i="1"/>
  <c r="G578" i="1"/>
  <c r="H578" i="1"/>
  <c r="I40" i="3"/>
  <c r="G343" i="9"/>
  <c r="E343" i="9" s="1"/>
  <c r="B343" i="9" s="1"/>
  <c r="G342" i="9"/>
  <c r="E342" i="9" s="1"/>
  <c r="C1621" i="1"/>
  <c r="K1480" i="9"/>
  <c r="I1556" i="1"/>
  <c r="G401" i="1"/>
  <c r="H401" i="1"/>
  <c r="H190" i="1"/>
  <c r="G190" i="1"/>
  <c r="E309" i="9"/>
  <c r="B309" i="9" s="1"/>
  <c r="D535" i="4"/>
  <c r="D639" i="4" s="1"/>
  <c r="H1222" i="1"/>
  <c r="G1222" i="1"/>
  <c r="C1537" i="1"/>
  <c r="H33" i="3"/>
  <c r="G345" i="9"/>
  <c r="E345" i="9" s="1"/>
  <c r="F88" i="5"/>
  <c r="D69" i="5"/>
  <c r="D6" i="5" s="1"/>
  <c r="C1093" i="1"/>
  <c r="G1017" i="1"/>
  <c r="H1017" i="1"/>
  <c r="H1554" i="1"/>
  <c r="G1554" i="1"/>
  <c r="F147" i="5"/>
  <c r="C1152" i="1"/>
  <c r="I24" i="3"/>
  <c r="E175" i="5"/>
  <c r="D1179" i="1" s="1"/>
  <c r="D1180" i="1"/>
  <c r="H19" i="9"/>
  <c r="E19" i="9" s="1"/>
  <c r="B19" i="9" s="1"/>
  <c r="I23" i="3"/>
  <c r="D1074" i="1"/>
  <c r="I28" i="3"/>
  <c r="D1430" i="1"/>
  <c r="G347" i="9"/>
  <c r="E347" i="9" s="1"/>
  <c r="F571" i="4"/>
  <c r="C565" i="1"/>
  <c r="G601" i="1"/>
  <c r="H601" i="1"/>
  <c r="H1509" i="1"/>
  <c r="G1509" i="1"/>
  <c r="H1620" i="1" l="1"/>
  <c r="G1620" i="1"/>
  <c r="D424" i="1"/>
  <c r="E639" i="4"/>
  <c r="D633" i="1" s="1"/>
  <c r="E640" i="4"/>
  <c r="D634" i="1" s="1"/>
  <c r="D355" i="1"/>
  <c r="E418" i="4"/>
  <c r="D413" i="1" s="1"/>
  <c r="D148" i="1"/>
  <c r="E299" i="4"/>
  <c r="E300" i="4" s="1"/>
  <c r="D296" i="1" s="1"/>
  <c r="E24" i="9"/>
  <c r="B24" i="9" s="1"/>
  <c r="F639" i="4"/>
  <c r="C633" i="1"/>
  <c r="F6" i="5"/>
  <c r="C1011" i="1"/>
  <c r="F176" i="5"/>
  <c r="D175" i="5"/>
  <c r="G299" i="9" s="1"/>
  <c r="H24" i="3"/>
  <c r="C1180" i="1"/>
  <c r="G623" i="1"/>
  <c r="H623" i="1"/>
  <c r="I22" i="3"/>
  <c r="E6" i="5"/>
  <c r="G306" i="9" s="1"/>
  <c r="E306" i="9" s="1"/>
  <c r="B306" i="9" s="1"/>
  <c r="D1012" i="1"/>
  <c r="G303" i="1"/>
  <c r="H303" i="1"/>
  <c r="H1093" i="1"/>
  <c r="G1093" i="1"/>
  <c r="C412" i="1"/>
  <c r="F417" i="4"/>
  <c r="G485" i="1"/>
  <c r="H485" i="1"/>
  <c r="I17" i="3"/>
  <c r="E422" i="4"/>
  <c r="D2" i="1"/>
  <c r="G226" i="1"/>
  <c r="H226" i="1"/>
  <c r="H1536" i="1"/>
  <c r="G1536" i="1"/>
  <c r="H1012" i="1"/>
  <c r="G1012" i="1"/>
  <c r="G516" i="1"/>
  <c r="H516" i="1"/>
  <c r="D418" i="4"/>
  <c r="F360" i="4"/>
  <c r="C355" i="1"/>
  <c r="H121" i="1"/>
  <c r="G121" i="1"/>
  <c r="E344" i="9"/>
  <c r="I10" i="3" s="1"/>
  <c r="B345" i="9"/>
  <c r="H149" i="1"/>
  <c r="G149" i="1"/>
  <c r="G460" i="1"/>
  <c r="H460" i="1"/>
  <c r="H1621" i="1"/>
  <c r="G1621" i="1"/>
  <c r="H11" i="3"/>
  <c r="H45" i="1"/>
  <c r="G45" i="1"/>
  <c r="G356" i="1"/>
  <c r="H356" i="1"/>
  <c r="D299" i="4"/>
  <c r="F152" i="4"/>
  <c r="C148" i="1"/>
  <c r="H18" i="3"/>
  <c r="G424" i="1"/>
  <c r="H424" i="1"/>
  <c r="F6" i="4"/>
  <c r="D300" i="4"/>
  <c r="C2" i="1"/>
  <c r="D422" i="4"/>
  <c r="H17" i="3"/>
  <c r="G1430" i="1"/>
  <c r="H1430" i="1"/>
  <c r="H9" i="3"/>
  <c r="G591" i="1"/>
  <c r="H591" i="1"/>
  <c r="F69" i="5"/>
  <c r="H23" i="3"/>
  <c r="C1074" i="1"/>
  <c r="B342" i="9"/>
  <c r="E341" i="9"/>
  <c r="G316" i="1"/>
  <c r="H316" i="1"/>
  <c r="G1152" i="1"/>
  <c r="H1152" i="1"/>
  <c r="H160" i="1"/>
  <c r="G160" i="1"/>
  <c r="G641" i="1"/>
  <c r="H641" i="1"/>
  <c r="G1206" i="1"/>
  <c r="H1206" i="1"/>
  <c r="G78" i="1"/>
  <c r="H78" i="1"/>
  <c r="H1537" i="1"/>
  <c r="G1537" i="1"/>
  <c r="G565" i="1"/>
  <c r="H565" i="1"/>
  <c r="G3" i="1"/>
  <c r="H3" i="1"/>
  <c r="B347" i="9"/>
  <c r="E346" i="9"/>
  <c r="H102" i="1"/>
  <c r="G102" i="1"/>
  <c r="D640" i="4"/>
  <c r="F535" i="4"/>
  <c r="C529" i="1"/>
  <c r="D295" i="1" l="1"/>
  <c r="E301" i="4"/>
  <c r="D297" i="1" s="1"/>
  <c r="E423" i="4"/>
  <c r="D418" i="1" s="1"/>
  <c r="D301" i="4"/>
  <c r="F299" i="4"/>
  <c r="D423" i="4"/>
  <c r="C295" i="1"/>
  <c r="G412" i="1"/>
  <c r="H412" i="1"/>
  <c r="F640" i="4"/>
  <c r="C634" i="1"/>
  <c r="H2" i="1"/>
  <c r="G2" i="1"/>
  <c r="G1074" i="1"/>
  <c r="H1074" i="1"/>
  <c r="H8" i="3"/>
  <c r="H1011" i="1"/>
  <c r="G529" i="1"/>
  <c r="H529" i="1"/>
  <c r="I11" i="3"/>
  <c r="N3" i="9"/>
  <c r="G355" i="1"/>
  <c r="H355" i="1"/>
  <c r="D417" i="1"/>
  <c r="E643" i="4"/>
  <c r="F300" i="4"/>
  <c r="C296" i="1"/>
  <c r="D424" i="4"/>
  <c r="D643" i="4"/>
  <c r="F422" i="4"/>
  <c r="C417" i="1"/>
  <c r="F175" i="5"/>
  <c r="C1179" i="1"/>
  <c r="F418" i="4"/>
  <c r="C413" i="1"/>
  <c r="H1180" i="1"/>
  <c r="G1180" i="1"/>
  <c r="H299" i="9"/>
  <c r="E299" i="9" s="1"/>
  <c r="D1011" i="1"/>
  <c r="G1011" i="1" s="1"/>
  <c r="G633" i="1"/>
  <c r="H633" i="1"/>
  <c r="I9" i="3"/>
  <c r="K3" i="9"/>
  <c r="H148" i="1"/>
  <c r="G148" i="1"/>
  <c r="E644" i="4" l="1"/>
  <c r="E646" i="4" s="1"/>
  <c r="E425" i="4"/>
  <c r="D420" i="1" s="1"/>
  <c r="E424" i="4"/>
  <c r="D419" i="1" s="1"/>
  <c r="H20" i="9"/>
  <c r="B299" i="9"/>
  <c r="M3" i="9"/>
  <c r="G634" i="1"/>
  <c r="H634" i="1"/>
  <c r="D637" i="1"/>
  <c r="G295" i="1"/>
  <c r="H295" i="1"/>
  <c r="D645" i="4"/>
  <c r="F643" i="4"/>
  <c r="C637" i="1"/>
  <c r="D644" i="4"/>
  <c r="D425" i="4"/>
  <c r="F423" i="4"/>
  <c r="C418" i="1"/>
  <c r="G20" i="9"/>
  <c r="G417" i="1"/>
  <c r="H417" i="1"/>
  <c r="F424" i="4"/>
  <c r="C419" i="1"/>
  <c r="G413" i="1"/>
  <c r="H413" i="1"/>
  <c r="G1179" i="1"/>
  <c r="H1179" i="1"/>
  <c r="F301" i="4"/>
  <c r="C297" i="1"/>
  <c r="G296" i="1"/>
  <c r="H296" i="1"/>
  <c r="E645" i="4" l="1"/>
  <c r="E650" i="4" s="1"/>
  <c r="D638" i="1"/>
  <c r="E20" i="9"/>
  <c r="B20" i="9" s="1"/>
  <c r="G419" i="1"/>
  <c r="H419" i="1"/>
  <c r="G297" i="1"/>
  <c r="H297" i="1"/>
  <c r="H333" i="9"/>
  <c r="G333" i="9"/>
  <c r="E333" i="9" s="1"/>
  <c r="F425" i="4"/>
  <c r="C420" i="1"/>
  <c r="D640" i="1"/>
  <c r="F645" i="4"/>
  <c r="C639" i="1"/>
  <c r="G418" i="1"/>
  <c r="H418" i="1"/>
  <c r="F644" i="4"/>
  <c r="D646" i="4"/>
  <c r="C638" i="1"/>
  <c r="G637" i="1"/>
  <c r="H637" i="1"/>
  <c r="E649" i="4" l="1"/>
  <c r="D643" i="1" s="1"/>
  <c r="D639" i="1"/>
  <c r="G639" i="1" s="1"/>
  <c r="I20" i="3"/>
  <c r="D644" i="1"/>
  <c r="G420" i="1"/>
  <c r="H420" i="1"/>
  <c r="B333" i="9"/>
  <c r="E298" i="9"/>
  <c r="I8" i="3" s="1"/>
  <c r="G638" i="1"/>
  <c r="H638" i="1"/>
  <c r="F646" i="4"/>
  <c r="D650" i="4"/>
  <c r="C640" i="1"/>
  <c r="G297" i="9"/>
  <c r="E297" i="9" s="1"/>
  <c r="B297" i="9" s="1"/>
  <c r="D649" i="4"/>
  <c r="I19" i="3" l="1"/>
  <c r="H639" i="1"/>
  <c r="H19" i="3"/>
  <c r="C643" i="1"/>
  <c r="F649" i="4"/>
  <c r="F650" i="4"/>
  <c r="H20" i="3"/>
  <c r="C644" i="1"/>
  <c r="G640" i="1"/>
  <c r="H640" i="1"/>
  <c r="H7" i="3"/>
  <c r="G644" i="1" l="1"/>
  <c r="H644" i="1"/>
  <c r="J3" i="9"/>
  <c r="G643" i="1"/>
  <c r="H643" i="1"/>
  <c r="H295" i="9" l="1"/>
  <c r="G295" i="9"/>
  <c r="H18" i="9"/>
  <c r="G16" i="9"/>
  <c r="I12" i="9"/>
  <c r="I8" i="9"/>
  <c r="L293" i="9"/>
  <c r="F293" i="9" s="1"/>
  <c r="M15" i="9"/>
  <c r="K6" i="9"/>
  <c r="J11" i="9"/>
  <c r="J7" i="9"/>
  <c r="I11" i="9"/>
  <c r="H17" i="9"/>
  <c r="I7" i="9"/>
  <c r="L15" i="9"/>
  <c r="G21" i="9"/>
  <c r="K8" i="9"/>
  <c r="G18" i="9"/>
  <c r="K10" i="9"/>
  <c r="J6" i="9"/>
  <c r="M16" i="9"/>
  <c r="J10" i="9"/>
  <c r="I6" i="9"/>
  <c r="J13" i="9"/>
  <c r="H22" i="9"/>
  <c r="I17" i="9"/>
  <c r="K13" i="9"/>
  <c r="K9" i="9"/>
  <c r="K5" i="9"/>
  <c r="G22" i="9"/>
  <c r="H21" i="9"/>
  <c r="K11" i="9"/>
  <c r="G17" i="9"/>
  <c r="I5" i="9"/>
  <c r="G15" i="9"/>
  <c r="H16" i="9"/>
  <c r="J9" i="9"/>
  <c r="L16" i="9"/>
  <c r="J17" i="9"/>
  <c r="J8" i="9"/>
  <c r="I13" i="9"/>
  <c r="K7" i="9"/>
  <c r="J5" i="9"/>
  <c r="J12" i="9"/>
  <c r="I9" i="9"/>
  <c r="H15" i="9"/>
  <c r="K12" i="9"/>
  <c r="E18" i="9" l="1"/>
  <c r="B18" i="9" s="1"/>
  <c r="E5" i="9"/>
  <c r="B5" i="9" s="1"/>
  <c r="E10" i="9"/>
  <c r="B10" i="9" s="1"/>
  <c r="E9" i="9"/>
  <c r="B9" i="9" s="1"/>
  <c r="E17" i="9"/>
  <c r="B17" i="9" s="1"/>
  <c r="E22" i="9"/>
  <c r="B22" i="9" s="1"/>
  <c r="E295" i="9"/>
  <c r="B295" i="9" s="1"/>
  <c r="E11" i="9"/>
  <c r="B11" i="9" s="1"/>
  <c r="E15" i="9"/>
  <c r="E6" i="9"/>
  <c r="B6" i="9" s="1"/>
  <c r="B293" i="9"/>
  <c r="F23" i="9"/>
  <c r="E8" i="9"/>
  <c r="B8" i="9" s="1"/>
  <c r="E13" i="9"/>
  <c r="B13" i="9" s="1"/>
  <c r="E12" i="9"/>
  <c r="B12" i="9" s="1"/>
  <c r="E21" i="9"/>
  <c r="B21" i="9" s="1"/>
  <c r="E16" i="9"/>
  <c r="F15" i="9"/>
  <c r="E7" i="9"/>
  <c r="B7" i="9" s="1"/>
  <c r="E23" i="9"/>
  <c r="I7" i="3" s="1"/>
  <c r="F16" i="9"/>
  <c r="F14" i="9" l="1"/>
  <c r="F3" i="9" s="1"/>
  <c r="E4" i="9"/>
  <c r="B16" i="9"/>
  <c r="B15" i="9"/>
  <c r="E14" i="9"/>
  <c r="I13" i="3" s="1"/>
  <c r="E3" i="9" l="1"/>
</calcChain>
</file>

<file path=xl/sharedStrings.xml><?xml version="1.0" encoding="utf-8"?>
<sst xmlns="http://schemas.openxmlformats.org/spreadsheetml/2006/main" count="4724" uniqueCount="3656">
  <si>
    <t>Obveznik:</t>
  </si>
  <si>
    <t>29822 - GRAD SINJ</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</si>
  <si>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</si>
  <si>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</si>
  <si>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</si>
  <si>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</si>
  <si>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</si>
  <si>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</si>
  <si>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</si>
  <si>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</si>
  <si>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</si>
  <si>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</si>
  <si>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</si>
  <si>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</si>
  <si>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</si>
  <si>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</si>
  <si>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</si>
  <si>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</si>
  <si>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</si>
  <si>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</si>
  <si>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</si>
  <si>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</si>
  <si>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</si>
  <si>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</si>
  <si>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</si>
  <si>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</si>
  <si>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</si>
  <si>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</si>
  <si>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</si>
  <si>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</si>
  <si>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</si>
  <si>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</si>
  <si>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</si>
  <si>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</si>
  <si>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</si>
  <si>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</si>
  <si>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</si>
  <si>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</si>
  <si>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</si>
  <si>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</si>
  <si>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</si>
  <si>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</si>
  <si>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</si>
  <si>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</si>
  <si>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</si>
  <si>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</si>
  <si>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</si>
  <si>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</si>
  <si>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</si>
  <si>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</si>
  <si>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</si>
  <si>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</si>
  <si>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</si>
  <si>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</si>
  <si>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</si>
  <si>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</si>
  <si>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</si>
  <si>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</si>
  <si>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</si>
  <si>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</si>
  <si>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</si>
  <si>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</si>
  <si>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</si>
  <si>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</si>
  <si>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</si>
  <si>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</si>
  <si>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</si>
  <si>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</si>
  <si>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</si>
  <si>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</si>
  <si>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</si>
  <si>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</si>
  <si>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</si>
  <si>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</si>
  <si>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</si>
  <si>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</si>
  <si>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</si>
  <si>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</si>
  <si>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</si>
  <si>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</si>
  <si>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</si>
  <si>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</si>
  <si>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</si>
  <si>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</si>
  <si>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</si>
  <si>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</si>
  <si>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</si>
  <si>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</si>
  <si>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</si>
  <si>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</si>
  <si>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</si>
  <si>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</si>
  <si>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</si>
  <si>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</si>
  <si>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</si>
  <si>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</si>
  <si>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</si>
  <si>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</si>
  <si>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</si>
  <si>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</si>
  <si>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</si>
  <si>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</si>
  <si>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</si>
  <si>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</si>
  <si>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</si>
  <si>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</si>
  <si>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</si>
  <si>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</si>
  <si>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</si>
  <si>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</si>
  <si>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</si>
  <si>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</si>
  <si>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</si>
  <si>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</si>
  <si>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</si>
  <si>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</si>
  <si>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</si>
  <si>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</si>
  <si>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</si>
  <si>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</si>
  <si>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</si>
  <si>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</si>
  <si>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</si>
  <si>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</si>
  <si>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</si>
  <si>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</si>
  <si>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</si>
  <si>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</si>
  <si>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</si>
  <si>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</si>
  <si>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</si>
  <si>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</si>
  <si>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</si>
  <si>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</si>
  <si>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</si>
  <si>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</si>
  <si>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</si>
  <si>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</si>
  <si>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</si>
  <si>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</si>
  <si>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</si>
  <si>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</si>
  <si>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</si>
  <si>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</si>
  <si>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</si>
  <si>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</si>
  <si>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</si>
  <si>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</si>
  <si>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</si>
  <si>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</si>
  <si>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</si>
  <si>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</si>
  <si>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</si>
  <si>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</si>
  <si>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</si>
  <si>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</si>
  <si>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</si>
  <si>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</si>
  <si>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</si>
  <si>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</si>
  <si>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</si>
  <si>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</si>
  <si>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</si>
  <si>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</si>
  <si>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</si>
  <si>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</si>
  <si>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</si>
  <si>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</si>
  <si>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</si>
  <si>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</si>
  <si>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</si>
  <si>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</si>
  <si>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</si>
  <si>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</si>
  <si>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</si>
  <si>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</si>
  <si>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</si>
  <si>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</si>
  <si>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</si>
  <si>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</si>
  <si>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</si>
  <si>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</si>
  <si>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</si>
  <si>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</si>
  <si>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</si>
  <si>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</si>
  <si>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</si>
  <si>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</si>
  <si>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</si>
  <si>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</si>
  <si>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</si>
  <si>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</si>
  <si>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</si>
  <si>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</si>
  <si>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</si>
  <si>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</si>
  <si>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</si>
  <si>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</si>
  <si>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</si>
  <si>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</si>
  <si>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</si>
  <si>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</si>
  <si>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</si>
  <si>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</si>
  <si>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</si>
  <si>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</si>
  <si>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</si>
  <si>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</si>
  <si>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</si>
  <si>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</si>
  <si>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</si>
  <si>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</si>
  <si>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</si>
  <si>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</si>
  <si>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</si>
  <si>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</si>
  <si>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</si>
  <si>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</si>
  <si>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</si>
  <si>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</si>
  <si>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</si>
  <si>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</si>
  <si>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</si>
  <si>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</si>
  <si>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</si>
  <si>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</si>
  <si>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</si>
  <si>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</si>
  <si>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</si>
  <si>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</si>
  <si>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</si>
  <si>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</si>
  <si>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</si>
  <si>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</si>
  <si>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</si>
  <si>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</si>
  <si>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</si>
  <si>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</si>
  <si>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</si>
  <si>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</si>
  <si>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</si>
  <si>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</si>
  <si>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</si>
  <si>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</si>
  <si>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</si>
  <si>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</si>
  <si>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</si>
  <si>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</si>
  <si>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</si>
  <si>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</si>
  <si>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</si>
  <si>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</si>
  <si>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</si>
  <si>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</si>
  <si>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</si>
  <si>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</si>
  <si>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</si>
  <si>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</si>
  <si>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</si>
  <si>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</si>
  <si>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</si>
  <si>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</si>
  <si>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</si>
  <si>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</si>
  <si>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</si>
  <si>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</si>
  <si>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</si>
  <si>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</si>
  <si>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</si>
  <si>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</si>
  <si>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</si>
  <si>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</si>
  <si>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</si>
  <si>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</si>
  <si>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</si>
  <si>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</si>
  <si>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</si>
  <si>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</si>
  <si>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</si>
  <si>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</si>
  <si>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</si>
  <si>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</si>
  <si>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</si>
  <si>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</si>
  <si>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</si>
  <si>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</si>
  <si>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</si>
  <si>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</si>
  <si>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</si>
  <si>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</si>
  <si>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</si>
  <si>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</si>
  <si>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</si>
  <si>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</si>
  <si>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</si>
  <si>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</si>
  <si>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</si>
  <si>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</si>
  <si>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</si>
  <si>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</si>
  <si>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</si>
  <si>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</si>
  <si>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</si>
  <si>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</si>
  <si>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</si>
  <si>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</si>
  <si>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</si>
  <si>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</si>
  <si>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</si>
  <si>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</si>
  <si>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</si>
  <si>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</si>
  <si>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</si>
  <si>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</si>
  <si>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</si>
  <si>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</si>
  <si>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</si>
  <si>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</si>
  <si>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</si>
  <si>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</si>
  <si>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</si>
  <si>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</si>
  <si>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</si>
  <si>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</si>
  <si>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</si>
  <si>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</si>
  <si>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</si>
  <si>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</si>
  <si>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</si>
  <si>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</si>
  <si>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</si>
  <si>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</si>
  <si>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</si>
  <si>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</si>
  <si>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</si>
  <si>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</si>
  <si>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</si>
  <si>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</si>
  <si>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</si>
  <si>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</si>
  <si>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</si>
  <si>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</si>
  <si>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</si>
  <si>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</si>
  <si>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</si>
  <si>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</si>
  <si>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</si>
  <si>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</si>
  <si>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</si>
  <si>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</si>
  <si>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</si>
  <si>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</si>
  <si>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</si>
  <si>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</si>
  <si>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</si>
  <si>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</si>
  <si>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</si>
  <si>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</si>
  <si>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</si>
  <si>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</si>
  <si>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</si>
  <si>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</si>
  <si>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</si>
  <si>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</si>
  <si>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</si>
  <si>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</si>
  <si>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</si>
  <si>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</si>
  <si>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</si>
  <si>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</si>
  <si>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</si>
  <si>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</si>
  <si>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</si>
  <si>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</si>
  <si>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</si>
  <si>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</si>
  <si>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</si>
  <si>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</si>
  <si>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</si>
  <si>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</si>
  <si>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</si>
  <si>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</si>
  <si>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</si>
  <si>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</si>
  <si>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</si>
  <si>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</si>
  <si>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</si>
  <si>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</si>
  <si>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</si>
  <si>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</si>
  <si>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</si>
  <si>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</si>
  <si>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</si>
  <si>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</si>
  <si>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</si>
  <si>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</si>
  <si>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</si>
  <si>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</si>
  <si>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</si>
  <si>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</si>
  <si>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</si>
  <si>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</si>
  <si>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</si>
  <si>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</si>
  <si>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</si>
  <si>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</si>
  <si>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</si>
  <si>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</si>
  <si>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</si>
  <si>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</si>
  <si>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</si>
  <si>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</si>
  <si>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</si>
  <si>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</si>
  <si>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</si>
  <si>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</si>
  <si>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</si>
  <si>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</si>
  <si>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</si>
  <si>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</si>
  <si>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</si>
  <si>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</si>
  <si>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</si>
  <si>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</si>
  <si>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</si>
  <si>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</si>
  <si>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</si>
  <si>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</si>
  <si>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</si>
  <si>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</si>
  <si>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</si>
  <si>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</si>
  <si>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</si>
  <si>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</si>
  <si>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</si>
  <si>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</si>
  <si>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</si>
  <si>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</si>
  <si>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</si>
  <si>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</si>
  <si>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</si>
  <si>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</si>
  <si>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</si>
  <si>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</si>
  <si>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</si>
  <si>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</si>
  <si>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</si>
  <si>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</si>
  <si>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</si>
  <si>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</si>
  <si>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</si>
  <si>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</si>
  <si>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</si>
  <si>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</si>
  <si>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</si>
  <si>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</si>
  <si>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</si>
  <si>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</si>
  <si>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</si>
  <si>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</si>
  <si>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</si>
  <si>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</si>
  <si>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</si>
  <si>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</si>
  <si>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</si>
  <si>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</si>
  <si>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</si>
  <si>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</si>
  <si>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</si>
  <si>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</si>
  <si>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</si>
  <si>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</si>
  <si>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</si>
  <si>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</si>
  <si>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</si>
  <si>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</si>
  <si>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</si>
  <si>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</si>
  <si>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</si>
  <si>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</si>
  <si>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</si>
  <si>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</si>
  <si>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</si>
  <si>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</si>
  <si>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</si>
  <si>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</si>
  <si>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</si>
  <si>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</si>
  <si>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</si>
  <si>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</si>
  <si>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</si>
  <si>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</si>
  <si>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</si>
  <si>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</si>
  <si>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</si>
  <si>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</si>
  <si>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</si>
  <si>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</si>
  <si>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</si>
  <si>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</si>
  <si>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</si>
  <si>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</si>
  <si>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</si>
  <si>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</si>
  <si>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</si>
  <si>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</si>
  <si>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</si>
  <si>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</si>
  <si>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</si>
  <si>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</si>
  <si>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</si>
  <si>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</si>
  <si>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</si>
  <si>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</si>
  <si>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</si>
  <si>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</si>
  <si>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</si>
  <si>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</si>
  <si>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</si>
  <si>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</si>
  <si>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</si>
  <si>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</si>
  <si>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</si>
  <si>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</si>
  <si>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</si>
  <si>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</si>
  <si>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</si>
  <si>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</si>
  <si>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</si>
  <si>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</si>
  <si>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</si>
  <si>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</si>
  <si>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</si>
  <si>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</si>
  <si>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</si>
  <si>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</si>
  <si>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</si>
  <si>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</si>
  <si>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</si>
  <si>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</si>
  <si>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</si>
  <si>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</si>
  <si>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</si>
  <si>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</si>
  <si>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</si>
  <si>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</si>
  <si>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</si>
  <si>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</si>
  <si>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</si>
  <si>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</si>
  <si>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</si>
  <si>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</si>
  <si>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</si>
  <si>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</si>
  <si>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</si>
  <si>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</si>
  <si>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</si>
  <si>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</si>
  <si>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</si>
  <si>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</si>
  <si>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</si>
  <si>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</si>
  <si>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</si>
  <si>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</si>
  <si>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</si>
  <si>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</si>
  <si>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</si>
  <si>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</si>
  <si>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</si>
  <si>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</si>
  <si>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</si>
  <si>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</si>
  <si>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</si>
  <si>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</si>
  <si>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</si>
  <si>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</si>
  <si>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</si>
  <si>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</si>
  <si>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</si>
  <si>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</si>
  <si>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</si>
  <si>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</si>
  <si>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</si>
  <si>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</si>
  <si>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</si>
  <si>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</si>
  <si>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</si>
  <si>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</si>
  <si>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</si>
  <si>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</si>
  <si>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</si>
  <si>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</si>
  <si>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</si>
  <si>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</si>
  <si>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</si>
  <si>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</si>
  <si>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</si>
  <si>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</si>
  <si>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</si>
  <si>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</si>
  <si>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</si>
  <si>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</si>
  <si>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</si>
  <si>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</si>
  <si>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</si>
  <si>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</si>
  <si>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</si>
  <si>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</si>
  <si>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</si>
  <si>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</si>
  <si>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</si>
  <si>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</si>
  <si>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</si>
  <si>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</si>
  <si>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</si>
  <si>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</si>
  <si>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</si>
  <si>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</si>
  <si>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</si>
  <si>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</si>
  <si>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</si>
  <si>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</si>
  <si>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</si>
  <si>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</si>
  <si>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</si>
  <si>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</si>
  <si>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</si>
  <si>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</si>
  <si>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</si>
  <si>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</si>
  <si>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</si>
  <si>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</si>
  <si>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</si>
  <si>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</si>
  <si>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</si>
  <si>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</si>
  <si>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</si>
  <si>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</si>
  <si>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</si>
  <si>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</si>
  <si>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</si>
  <si>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</si>
  <si>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</si>
  <si>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</si>
  <si>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</si>
  <si>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</si>
  <si>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</si>
  <si>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</si>
  <si>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</si>
  <si>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</si>
  <si>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</si>
  <si>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</si>
  <si>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</si>
  <si>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</si>
  <si>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</si>
  <si>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</si>
  <si>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</si>
  <si>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</si>
  <si>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</si>
  <si>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</si>
  <si>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</si>
  <si>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</si>
  <si>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</si>
  <si>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</si>
  <si>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</si>
  <si>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</si>
  <si>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</si>
  <si>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</si>
  <si>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</si>
  <si>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</si>
  <si>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</si>
  <si>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</si>
  <si>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</si>
  <si>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</si>
  <si>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</si>
  <si>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</si>
  <si>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</si>
  <si>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</si>
  <si>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</si>
  <si>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</si>
  <si>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</si>
  <si>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</si>
  <si>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</si>
  <si>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</si>
  <si>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</si>
  <si>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</si>
  <si>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</si>
  <si>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</si>
  <si>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</si>
  <si>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</si>
  <si>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</si>
  <si>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</si>
  <si>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</si>
  <si>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</si>
  <si>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</si>
  <si>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</si>
  <si>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</si>
  <si>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</si>
  <si>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</si>
  <si>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</si>
  <si>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</si>
  <si>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</si>
  <si>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</si>
  <si>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</si>
  <si>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</si>
  <si>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</si>
  <si>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</si>
  <si>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</si>
  <si>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</si>
  <si>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</si>
  <si>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</si>
  <si>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</si>
  <si>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</si>
  <si>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</si>
  <si>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</si>
  <si>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</si>
  <si>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</si>
  <si>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</si>
  <si>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</si>
  <si>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</si>
  <si>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</si>
  <si>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</si>
  <si>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</si>
  <si>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</si>
  <si>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</si>
  <si>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</si>
  <si>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</si>
  <si>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</si>
  <si>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</si>
  <si>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</si>
  <si>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</si>
  <si>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</si>
  <si>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</si>
  <si>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</si>
  <si>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</si>
  <si>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</si>
  <si>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</si>
  <si>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</si>
  <si>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</si>
  <si>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</si>
  <si>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</si>
  <si>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</si>
  <si>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</si>
  <si>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</si>
  <si>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</si>
  <si>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</si>
  <si>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</si>
  <si>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</si>
  <si>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</si>
  <si>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</si>
  <si>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</si>
  <si>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</si>
  <si>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</si>
  <si>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</si>
  <si>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</si>
  <si>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</si>
  <si>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</si>
  <si>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</si>
  <si>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</si>
  <si>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</si>
  <si>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</si>
  <si>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</si>
  <si>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</si>
  <si>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</si>
  <si>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</si>
  <si>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</si>
  <si>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</si>
  <si>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</si>
  <si>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</si>
  <si>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</si>
  <si>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</si>
  <si>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</si>
  <si>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</si>
  <si>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</si>
  <si>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</si>
  <si>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</si>
  <si>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</si>
  <si>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</si>
  <si>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</si>
  <si>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</si>
  <si>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</si>
  <si>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</si>
  <si>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</si>
  <si>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</si>
  <si>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</si>
  <si>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</si>
  <si>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</si>
  <si>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</si>
  <si>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</si>
  <si>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</si>
  <si>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</si>
  <si>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</si>
  <si>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</si>
  <si>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</si>
  <si>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</si>
  <si>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</si>
  <si>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</si>
  <si>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</si>
  <si>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</si>
  <si>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</si>
  <si>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</si>
  <si>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</si>
  <si>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</si>
  <si>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</si>
  <si>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</si>
  <si>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</si>
  <si>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</si>
  <si>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</si>
  <si>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</si>
  <si>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</si>
  <si>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</si>
  <si>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</si>
  <si>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</si>
  <si>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</si>
  <si>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</si>
  <si>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</si>
  <si>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</si>
  <si>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</si>
  <si>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</si>
  <si>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</si>
  <si>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</si>
  <si>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</si>
  <si>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</si>
  <si>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</si>
  <si>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</si>
  <si>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</si>
  <si>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</si>
  <si>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</si>
  <si>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</si>
  <si>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</si>
  <si>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</si>
  <si>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</si>
  <si>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</si>
  <si>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</si>
  <si>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</si>
  <si>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</si>
  <si>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</si>
  <si>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</si>
  <si>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</si>
  <si>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</si>
  <si>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</si>
  <si>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</si>
  <si>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</si>
  <si>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</si>
  <si>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</si>
  <si>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</si>
  <si>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</si>
  <si>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</si>
  <si>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</si>
  <si>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</si>
  <si>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</si>
  <si>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</si>
  <si>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</si>
  <si>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</si>
  <si>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</si>
  <si>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</si>
  <si>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</si>
  <si>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</si>
  <si>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</si>
  <si>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</si>
  <si>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</si>
  <si>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</si>
  <si>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</si>
  <si>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</si>
  <si>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</si>
  <si>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</si>
  <si>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</si>
  <si>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</si>
  <si>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</si>
  <si>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</si>
  <si>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</si>
  <si>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</si>
  <si>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</si>
  <si>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</si>
  <si>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</si>
  <si>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</si>
  <si>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</si>
  <si>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</si>
  <si>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</si>
  <si>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</si>
  <si>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</si>
  <si>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</si>
  <si>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</si>
  <si>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</si>
  <si>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</si>
  <si>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</si>
  <si>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</si>
  <si>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</si>
  <si>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</si>
  <si>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</si>
  <si>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</si>
  <si>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</si>
  <si>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</si>
  <si>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</si>
  <si>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</si>
  <si>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</si>
  <si>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</si>
  <si>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</si>
  <si>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</si>
  <si>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</si>
  <si>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</si>
  <si>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</si>
  <si>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</si>
  <si>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</si>
  <si>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</si>
  <si>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</si>
  <si>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</si>
  <si>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</si>
  <si>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</si>
  <si>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</si>
  <si>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</si>
  <si>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</si>
  <si>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</si>
  <si>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</si>
  <si>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</si>
  <si>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</si>
  <si>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</si>
  <si>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</si>
  <si>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</si>
  <si>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</si>
  <si>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</si>
  <si>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</si>
  <si>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</si>
  <si>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</si>
  <si>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</si>
  <si>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</si>
  <si>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</si>
  <si>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</si>
  <si>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</si>
  <si>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</si>
  <si>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</si>
  <si>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</si>
  <si>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</si>
  <si>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</si>
  <si>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</si>
  <si>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</si>
  <si>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</si>
  <si>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</si>
  <si>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</si>
  <si>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</si>
  <si>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</si>
  <si>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</si>
  <si>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</si>
  <si>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</si>
  <si>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</si>
  <si>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</si>
  <si>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</si>
  <si>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</si>
  <si>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</si>
  <si>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</si>
  <si>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</si>
  <si>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</si>
  <si>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</si>
  <si>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</si>
  <si>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</si>
  <si>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</si>
  <si>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</si>
  <si>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</si>
  <si>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</si>
  <si>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</si>
  <si>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</si>
  <si>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</si>
  <si>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</si>
  <si>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</si>
  <si>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</si>
  <si>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</si>
  <si>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</si>
  <si>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</si>
  <si>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</si>
  <si>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</si>
  <si>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</si>
  <si>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</si>
  <si>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</si>
  <si>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</si>
  <si>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</si>
  <si>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</si>
  <si>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</si>
  <si>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</si>
  <si>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</si>
  <si>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</si>
  <si>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</si>
  <si>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</si>
  <si>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</si>
  <si>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</si>
  <si>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</si>
  <si>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</si>
  <si>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</si>
  <si>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</si>
  <si>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</si>
  <si>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</si>
  <si>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</si>
  <si>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</si>
  <si>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</si>
  <si>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</si>
  <si>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</si>
  <si>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</si>
  <si>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</si>
  <si>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</si>
  <si>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</si>
  <si>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</si>
  <si>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</si>
  <si>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</si>
  <si>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</si>
  <si>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</si>
  <si>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</si>
  <si>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</si>
  <si>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</si>
  <si>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</si>
  <si>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</si>
  <si>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</si>
  <si>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</si>
  <si>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</si>
  <si>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</si>
  <si>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</si>
  <si>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</si>
  <si>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</si>
  <si>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</si>
  <si>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</si>
  <si>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</si>
  <si>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</si>
  <si>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</si>
  <si>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</si>
  <si>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</si>
  <si>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</si>
  <si>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</si>
  <si>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</si>
  <si>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</si>
  <si>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</si>
  <si>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</si>
  <si>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</si>
  <si>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</si>
  <si>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</si>
  <si>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</si>
  <si>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</si>
  <si>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</si>
  <si>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</si>
  <si>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</si>
  <si>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</si>
  <si>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</si>
  <si>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</si>
  <si>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</si>
  <si>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</si>
  <si>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</si>
  <si>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</si>
  <si>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</si>
  <si>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</si>
  <si>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</si>
  <si>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</si>
  <si>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</si>
  <si>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</si>
  <si>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</si>
  <si>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</si>
  <si>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</si>
  <si>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</si>
  <si>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</si>
  <si>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</si>
  <si>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</si>
  <si>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</si>
  <si>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</si>
  <si>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</si>
  <si>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</si>
  <si>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</si>
  <si>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</si>
  <si>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</si>
  <si>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</si>
  <si>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</si>
  <si>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</si>
  <si>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</si>
  <si>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</si>
  <si>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</si>
  <si>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</si>
  <si>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</si>
  <si>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</si>
  <si>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</si>
  <si>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</si>
  <si>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</si>
  <si>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</si>
  <si>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</si>
  <si>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</si>
  <si>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</si>
  <si>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</si>
  <si>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</si>
  <si>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</si>
  <si>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</si>
  <si>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</si>
  <si>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</si>
  <si>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</si>
  <si>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</si>
  <si>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</si>
  <si>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</si>
  <si>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</si>
  <si>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</si>
  <si>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</si>
  <si>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</si>
  <si>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</si>
  <si>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</si>
  <si>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</si>
  <si>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</si>
  <si>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</si>
  <si>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</si>
  <si>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</si>
  <si>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</si>
  <si>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</si>
  <si>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</si>
  <si>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</si>
  <si>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</si>
  <si>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</si>
  <si>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</si>
  <si>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</si>
  <si>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</si>
  <si>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</si>
  <si>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</si>
  <si>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</si>
  <si>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</si>
  <si>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</si>
  <si>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</si>
  <si>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</si>
  <si>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</si>
  <si>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</si>
  <si>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</si>
  <si>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</si>
  <si>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</si>
  <si>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</si>
  <si>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</si>
  <si>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</si>
  <si>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</si>
  <si>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</si>
  <si>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</si>
  <si>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</si>
  <si>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</si>
  <si>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</si>
  <si>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</si>
  <si>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</si>
  <si>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</si>
  <si>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</si>
  <si>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</si>
  <si>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</si>
  <si>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</si>
  <si>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</si>
  <si>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</si>
  <si>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</si>
  <si>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</si>
  <si>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</si>
  <si>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</si>
  <si>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</si>
  <si>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</si>
  <si>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</si>
  <si>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</si>
  <si>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</si>
  <si>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</si>
  <si>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</si>
  <si>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</si>
  <si>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</si>
  <si>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</si>
  <si>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</si>
  <si>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</si>
  <si>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</si>
  <si>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</si>
  <si>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</si>
  <si>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</si>
  <si>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</si>
  <si>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</si>
  <si>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</si>
  <si>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</si>
  <si>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</si>
  <si>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</si>
  <si>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</si>
  <si>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</si>
  <si>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</si>
  <si>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</si>
  <si>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</si>
  <si>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</si>
  <si>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</si>
  <si>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</si>
  <si>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</si>
  <si>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</si>
  <si>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</si>
  <si>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</si>
  <si>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</si>
  <si>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</si>
  <si>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</si>
  <si>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</si>
  <si>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</si>
  <si>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</si>
  <si>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</si>
  <si>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</si>
  <si>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</si>
  <si>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</si>
  <si>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</si>
  <si>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</si>
  <si>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</si>
  <si>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</si>
  <si>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</si>
  <si>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</si>
  <si>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</si>
  <si>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</si>
  <si>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</si>
  <si>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</si>
  <si>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</si>
  <si>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</si>
  <si>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</si>
  <si>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</si>
  <si>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</si>
  <si>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</si>
  <si>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</si>
  <si>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</si>
  <si>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</si>
  <si>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</si>
  <si>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</si>
  <si>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</si>
  <si>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</si>
  <si>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</si>
  <si>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</si>
  <si>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</si>
  <si>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</si>
  <si>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</si>
  <si>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</si>
  <si>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</si>
  <si>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</si>
  <si>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</si>
  <si>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</si>
  <si>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</si>
  <si>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</si>
  <si>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</si>
  <si>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</si>
  <si>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</si>
  <si>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</si>
  <si>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</si>
  <si>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</si>
  <si>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</si>
  <si>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</si>
  <si>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</si>
  <si>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</si>
  <si>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</si>
  <si>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</si>
  <si>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</si>
  <si>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</si>
  <si>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</si>
  <si>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</si>
  <si>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</si>
  <si>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</si>
  <si>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</si>
  <si>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</si>
  <si>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</si>
  <si>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</si>
  <si>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</si>
  <si>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</si>
  <si>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</si>
  <si>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</si>
  <si>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</si>
  <si>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</si>
  <si>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</si>
  <si>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</si>
  <si>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</si>
  <si>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</si>
  <si>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</si>
  <si>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</si>
  <si>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</si>
  <si>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</si>
  <si>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</si>
  <si>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</si>
  <si>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</si>
  <si>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</si>
  <si>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</si>
  <si>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</si>
  <si>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</si>
  <si>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</si>
  <si>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</si>
  <si>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</si>
  <si>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</si>
  <si>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</si>
  <si>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</si>
  <si>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</si>
  <si>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</si>
  <si>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</si>
  <si>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</si>
  <si>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</si>
  <si>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</si>
  <si>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</si>
  <si>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</si>
  <si>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</si>
  <si>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</si>
  <si>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</si>
  <si>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</si>
  <si>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</si>
  <si>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</si>
  <si>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</si>
  <si>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</si>
  <si>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</si>
  <si>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</si>
  <si>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</si>
  <si>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</si>
  <si>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</si>
  <si>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</si>
  <si>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</si>
  <si>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</si>
  <si>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</si>
  <si>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</si>
  <si>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</si>
  <si>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</si>
  <si>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</si>
  <si>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</si>
  <si>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</si>
  <si>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</si>
  <si>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</si>
  <si>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</si>
  <si>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</si>
  <si>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</si>
  <si>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</si>
  <si>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</si>
  <si>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</si>
  <si>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</si>
  <si>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</si>
  <si>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</si>
  <si>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</si>
  <si>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</si>
  <si>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</si>
  <si>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</si>
  <si>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</si>
  <si>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</si>
  <si>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</si>
  <si>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</si>
  <si>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</si>
  <si>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</si>
  <si>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</si>
  <si>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</si>
  <si>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</si>
  <si>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</si>
  <si>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</si>
  <si>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</si>
  <si>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</si>
  <si>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</si>
  <si>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</si>
  <si>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</si>
  <si>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</si>
  <si>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</si>
  <si>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</si>
  <si>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</si>
  <si>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</si>
  <si>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</si>
  <si>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</si>
  <si>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</si>
  <si>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</si>
  <si>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</si>
  <si>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</si>
  <si>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</si>
  <si>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</si>
  <si>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</si>
  <si>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</si>
  <si>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</si>
  <si>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</si>
  <si>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</si>
  <si>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</si>
  <si>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</si>
  <si>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</si>
  <si>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</si>
  <si>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</si>
  <si>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</si>
  <si>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</si>
  <si>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</si>
  <si>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</si>
  <si>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</si>
  <si>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</si>
  <si>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</si>
  <si>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</si>
  <si>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</si>
  <si>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</si>
  <si>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</si>
  <si>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</si>
  <si>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</si>
  <si>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</si>
  <si>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</si>
  <si>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</si>
  <si>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</si>
  <si>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</si>
  <si>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</si>
  <si>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</si>
  <si>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</si>
  <si>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</si>
  <si>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</si>
  <si>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</si>
  <si>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</si>
  <si>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</si>
  <si>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</si>
  <si>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</si>
  <si>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</si>
  <si>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</si>
  <si>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</si>
  <si>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</si>
  <si>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</si>
  <si>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</si>
  <si>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</si>
  <si>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</si>
  <si>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</si>
  <si>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</si>
  <si>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</si>
  <si>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</si>
  <si>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</si>
  <si>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</si>
  <si>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</si>
  <si>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</si>
  <si>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</si>
  <si>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</si>
  <si>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</si>
  <si>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</si>
  <si>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</si>
  <si>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</si>
  <si>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</si>
  <si>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</si>
  <si>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</si>
  <si>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</si>
  <si>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</si>
  <si>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</si>
  <si>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</si>
  <si>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</si>
  <si>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</si>
  <si>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</si>
  <si>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</si>
  <si>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</si>
  <si>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</si>
  <si>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</si>
  <si>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</si>
  <si>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</si>
  <si>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</si>
  <si>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</si>
  <si>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</si>
  <si>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</si>
  <si>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</si>
  <si>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</si>
  <si>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</si>
  <si>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</si>
  <si>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</si>
  <si>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</si>
  <si>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</si>
  <si>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</si>
  <si>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</si>
  <si>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</si>
  <si>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</si>
  <si>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</si>
  <si>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</si>
  <si>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</si>
  <si>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</si>
  <si>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</si>
  <si>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</si>
  <si>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</si>
  <si>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</si>
  <si>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</si>
  <si>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</si>
  <si>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</si>
  <si>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</si>
  <si>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</si>
  <si>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</si>
  <si>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</si>
  <si>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</si>
  <si>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</si>
  <si>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</si>
  <si>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</si>
  <si>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</si>
  <si>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</si>
  <si>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</si>
  <si>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</si>
  <si>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</si>
  <si>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</si>
  <si>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</si>
  <si>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</si>
  <si>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</si>
  <si>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</si>
  <si>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</si>
  <si>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</si>
  <si>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</si>
  <si>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</si>
  <si>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</si>
  <si>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</si>
  <si>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</si>
  <si>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</si>
  <si>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</si>
  <si>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</si>
  <si>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</si>
  <si>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</si>
  <si>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</si>
  <si>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</si>
  <si>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</si>
  <si>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</si>
  <si>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</si>
  <si>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</si>
  <si>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</si>
  <si>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</si>
  <si>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</si>
  <si>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</si>
  <si>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</si>
  <si>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</si>
  <si>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</si>
  <si>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</si>
  <si>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</si>
  <si>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</si>
  <si>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</si>
  <si>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</si>
  <si>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</si>
  <si>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</si>
  <si>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</si>
  <si>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</si>
  <si>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</si>
  <si>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</si>
  <si>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</si>
  <si>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</si>
  <si>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</si>
  <si>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</si>
  <si>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</si>
  <si>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</si>
  <si>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</si>
  <si>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</si>
  <si>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</si>
  <si>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</si>
  <si>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</si>
  <si>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</si>
  <si>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</si>
  <si>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</si>
  <si>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</si>
  <si>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</si>
  <si>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</si>
  <si>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</si>
  <si>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</si>
  <si>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</si>
  <si>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</si>
  <si>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</si>
  <si>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</si>
  <si>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</si>
  <si>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</si>
  <si>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</si>
  <si>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</si>
  <si>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</si>
  <si>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</si>
  <si>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</si>
  <si>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</si>
  <si>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</si>
  <si>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</si>
  <si>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</si>
  <si>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</si>
  <si>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</si>
  <si>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</si>
  <si>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</si>
  <si>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</si>
  <si>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</si>
  <si>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</si>
  <si>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</si>
  <si>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</si>
  <si>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</si>
  <si>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</si>
  <si>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</si>
  <si>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</si>
  <si>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</si>
  <si>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</si>
  <si>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</si>
  <si>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</si>
  <si>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</si>
  <si>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</si>
  <si>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</si>
  <si>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</si>
  <si>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</si>
  <si>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</si>
  <si>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</si>
  <si>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</si>
  <si>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</si>
  <si>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</si>
  <si>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</si>
  <si>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</si>
  <si>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</si>
  <si>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</si>
  <si>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</si>
  <si>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</si>
  <si>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</si>
  <si>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</si>
  <si>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</si>
  <si>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</si>
  <si>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</si>
  <si>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</si>
  <si>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</si>
  <si>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</si>
  <si>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</si>
  <si>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</si>
  <si>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</si>
  <si>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</si>
  <si>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</si>
  <si>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</si>
  <si>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</si>
  <si>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</si>
  <si>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</si>
  <si>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</si>
  <si>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</si>
  <si>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</si>
  <si>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</si>
  <si>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</si>
  <si>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</si>
  <si>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</si>
  <si>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</si>
  <si>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</si>
  <si>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</si>
  <si>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</si>
  <si>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</si>
  <si>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</si>
  <si>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</si>
  <si>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</si>
  <si>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</si>
  <si>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</si>
  <si>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</si>
  <si>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</si>
  <si>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</si>
  <si>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</si>
  <si>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</si>
  <si>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</si>
  <si>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</si>
  <si>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</si>
  <si>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</si>
  <si>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</si>
  <si>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</si>
  <si>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</si>
  <si>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</si>
  <si>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</si>
  <si>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</si>
  <si>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</si>
  <si>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</si>
  <si>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</si>
  <si>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</si>
  <si>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</si>
  <si>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</si>
  <si>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</si>
  <si>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</si>
  <si>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</si>
  <si>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</si>
  <si>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</si>
  <si>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</si>
  <si>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</si>
  <si>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</si>
  <si>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</si>
  <si>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</si>
  <si>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</si>
  <si>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</si>
  <si>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</si>
  <si>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</si>
  <si>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</si>
  <si>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</si>
  <si>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</si>
  <si>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</si>
  <si>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</si>
  <si>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</si>
  <si>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</si>
  <si>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</si>
  <si>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</si>
  <si>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</si>
  <si>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</si>
  <si>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</si>
  <si>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</si>
  <si>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</si>
  <si>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</si>
  <si>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</si>
  <si>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</si>
  <si>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</si>
  <si>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</si>
  <si>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</si>
  <si>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</si>
  <si>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</si>
  <si>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</si>
  <si>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</si>
  <si>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</si>
  <si>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</si>
  <si>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</si>
  <si>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</si>
  <si>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</si>
  <si>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</si>
  <si>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</si>
  <si>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</si>
  <si>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</si>
  <si>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</si>
  <si>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</si>
  <si>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</si>
  <si>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</si>
  <si>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</si>
  <si>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</si>
  <si>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</si>
  <si>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</si>
  <si>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</si>
  <si>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</si>
  <si>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</si>
  <si>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</si>
  <si>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</si>
  <si>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</si>
  <si>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</si>
  <si>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</si>
  <si>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</si>
  <si>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</si>
  <si>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</si>
  <si>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</si>
  <si>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</si>
  <si>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</si>
  <si>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</si>
  <si>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</si>
  <si>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</si>
  <si>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</si>
  <si>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</si>
  <si>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</si>
  <si>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</si>
  <si>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</si>
  <si>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</si>
  <si>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</si>
  <si>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</si>
  <si>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</si>
  <si>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</si>
  <si>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</si>
  <si>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</si>
  <si>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</si>
  <si>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</si>
  <si>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</si>
  <si>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</si>
  <si>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</si>
  <si>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</si>
  <si>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</si>
  <si>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</si>
  <si>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</si>
  <si>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</si>
  <si>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</si>
  <si>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</si>
  <si>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</si>
  <si>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</si>
  <si>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</si>
  <si>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</si>
  <si>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</si>
  <si>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</si>
  <si>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</si>
  <si>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</si>
  <si>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</si>
  <si>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</si>
  <si>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</si>
  <si>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</si>
  <si>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</si>
  <si>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</si>
  <si>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</si>
  <si>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</si>
  <si>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</si>
  <si>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</si>
  <si>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</si>
  <si>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</si>
  <si>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</si>
  <si>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</si>
  <si>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</si>
  <si>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</si>
  <si>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</si>
  <si>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</si>
  <si>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</si>
  <si>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</si>
  <si>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</si>
  <si>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</si>
  <si>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</si>
  <si>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</si>
  <si>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</si>
  <si>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</si>
  <si>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</si>
  <si>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</si>
  <si>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</si>
  <si>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</si>
  <si>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</si>
  <si>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</si>
  <si>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</si>
  <si>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</si>
  <si>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</si>
  <si>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</si>
  <si>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</si>
  <si>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</si>
  <si>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</si>
  <si>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</si>
  <si>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</si>
  <si>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</si>
  <si>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</si>
  <si>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</si>
  <si>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</si>
  <si>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</si>
  <si>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</si>
  <si>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</si>
  <si>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</si>
  <si>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</si>
  <si>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</si>
  <si>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</si>
  <si>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</si>
  <si>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</si>
  <si>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</si>
  <si>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</si>
  <si>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</si>
  <si>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</si>
  <si>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</si>
  <si>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</si>
  <si>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</si>
  <si>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</si>
  <si>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</si>
  <si>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</si>
  <si>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</si>
  <si>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</si>
  <si>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</si>
  <si>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</si>
  <si>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</si>
  <si>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</si>
  <si>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</si>
  <si>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</si>
  <si>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</si>
  <si>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</si>
  <si>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</si>
  <si>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</si>
  <si>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</si>
  <si>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</si>
  <si>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</si>
  <si>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</si>
  <si>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</si>
  <si>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</si>
  <si>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</si>
  <si>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</si>
  <si>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</si>
  <si>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</si>
  <si>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</si>
  <si>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</si>
  <si>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</si>
  <si>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</si>
  <si>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</si>
  <si>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</si>
  <si>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</si>
  <si>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</si>
  <si>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</si>
  <si>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</si>
  <si>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</si>
  <si>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</si>
  <si>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</si>
  <si>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</si>
  <si>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</si>
  <si>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</si>
  <si>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</si>
  <si>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</si>
  <si>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</si>
  <si>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</si>
  <si>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</si>
  <si>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</si>
  <si>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</si>
  <si>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</si>
  <si>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</si>
  <si>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</si>
  <si>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</si>
  <si>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</si>
  <si>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</si>
  <si>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</si>
  <si>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</si>
  <si>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</si>
  <si>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</si>
  <si>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</si>
  <si>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</si>
  <si>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</si>
  <si>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</si>
  <si>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</si>
  <si>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</si>
  <si>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</si>
  <si>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</si>
  <si>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</si>
  <si>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</si>
  <si>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</si>
  <si>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</si>
  <si>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</si>
  <si>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</si>
  <si>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</si>
  <si>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</si>
  <si>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</si>
  <si>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</si>
  <si>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</si>
  <si>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</si>
  <si>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</si>
  <si>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</si>
  <si>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</si>
  <si>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</si>
  <si>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</si>
  <si>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</si>
  <si>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</si>
  <si>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</si>
  <si>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</si>
  <si>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</si>
  <si>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</si>
  <si>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</si>
  <si>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</si>
  <si>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</si>
  <si>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</si>
  <si>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</si>
  <si>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</si>
  <si>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</si>
  <si>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</si>
  <si>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</si>
  <si>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</si>
  <si>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</si>
  <si>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</si>
  <si>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</si>
  <si>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</si>
  <si>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</si>
  <si>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</si>
  <si>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</si>
  <si>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</si>
  <si>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</si>
  <si>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</si>
  <si>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</si>
  <si>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</si>
  <si>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</si>
  <si>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</si>
  <si>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</si>
  <si>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</si>
  <si>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</si>
  <si>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</si>
  <si>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</si>
  <si>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</si>
  <si>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</si>
  <si>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</si>
  <si>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</si>
  <si>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</si>
  <si>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</si>
  <si>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</si>
  <si>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</si>
  <si>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</si>
  <si>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</si>
  <si>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</si>
  <si>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</si>
  <si>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</si>
  <si>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</si>
  <si>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</si>
  <si>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</si>
  <si>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</si>
  <si>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</si>
  <si>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</si>
  <si>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</si>
  <si>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</si>
  <si>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</si>
  <si>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</si>
  <si>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</si>
  <si>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</si>
  <si>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</si>
  <si>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</si>
  <si>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</si>
  <si>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</si>
  <si>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</si>
  <si>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</si>
  <si>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</si>
  <si>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</si>
  <si>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</si>
  <si>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</si>
  <si>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</si>
  <si>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</si>
  <si>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</si>
  <si>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</si>
  <si>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</si>
  <si>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</si>
  <si>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</si>
  <si>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</si>
  <si>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</si>
  <si>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</si>
  <si>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</si>
  <si>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</si>
  <si>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</si>
  <si>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</si>
  <si>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</si>
  <si>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</si>
  <si>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</si>
  <si>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</si>
  <si>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</si>
  <si>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</si>
  <si>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</si>
  <si>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</si>
  <si>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</si>
  <si>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</si>
  <si>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</si>
  <si>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</si>
  <si>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</si>
  <si>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</si>
  <si>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</si>
  <si>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</si>
  <si>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</si>
  <si>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</si>
  <si>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</si>
  <si>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</si>
  <si>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</si>
  <si>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</si>
  <si>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SINJ</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</si>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</sst>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20" applyFont="1" applyBorder="1" applyAlignment="1">
      <alignment horizontal="right" vertical="top" shrinkToFit="1"/>
    </xf>
    <xf numFmtId="164"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7518918.8900000006</v>
      </c>
      <c r="D2" s="7">
        <f>'PR-RAS'!E6</f>
        <v>8814036.0199999977</v>
      </c>
      <c r="E2" s="7">
        <v>0</v>
      </c>
      <c r="F2" s="7">
        <v>0</v>
      </c>
      <c r="G2" s="8">
        <f t="shared" ref="G2:G274" si="0">(B2/1000)*(C2*1+D2*2)</f>
        <v>25146.990929999996</v>
      </c>
      <c r="H2" s="8">
        <f t="shared" ref="H2:H274" si="1">ABS(C2-ROUND(C2,0))+ABS(D2-ROUND(D2,0))</f>
        <v>0.12999999709427357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4087347.36</v>
      </c>
      <c r="D3" s="2">
        <f>'PR-RAS'!E7</f>
        <v>5092869.21</v>
      </c>
      <c r="E3" s="2">
        <v>0</v>
      </c>
      <c r="F3" s="2">
        <v>0</v>
      </c>
      <c r="G3" s="3">
        <f t="shared" si="0"/>
        <v>28546.171559999999</v>
      </c>
      <c r="H3" s="3">
        <f t="shared" si="1"/>
        <v>0.56999999983236194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3813804.41</v>
      </c>
      <c r="D4" s="2">
        <f>'PR-RAS'!E8</f>
        <v>4767358.25</v>
      </c>
      <c r="E4" s="2">
        <v>0</v>
      </c>
      <c r="F4" s="2">
        <v>0</v>
      </c>
      <c r="G4" s="3">
        <f t="shared" si="0"/>
        <v>40045.562729999998</v>
      </c>
      <c r="H4" s="3">
        <f t="shared" si="1"/>
        <v>0.66000000014901161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4546254.22</v>
      </c>
      <c r="D5" s="2">
        <f>'PR-RAS'!E9</f>
        <v>5653019.1799999997</v>
      </c>
      <c r="E5" s="2">
        <v>0</v>
      </c>
      <c r="F5" s="2">
        <v>0</v>
      </c>
      <c r="G5" s="3">
        <f t="shared" si="0"/>
        <v>63409.170319999997</v>
      </c>
      <c r="H5" s="3">
        <f t="shared" si="1"/>
        <v>0.39999999944120646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379112.52</v>
      </c>
      <c r="D6" s="2">
        <f>'PR-RAS'!E10</f>
        <v>492692.15</v>
      </c>
      <c r="E6" s="2">
        <v>0</v>
      </c>
      <c r="F6" s="2">
        <v>0</v>
      </c>
      <c r="G6" s="3">
        <f t="shared" si="0"/>
        <v>6822.4841000000006</v>
      </c>
      <c r="H6" s="3">
        <f t="shared" si="1"/>
        <v>0.63000000000465661</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145644.72</v>
      </c>
      <c r="D7" s="2">
        <f>'PR-RAS'!E11</f>
        <v>156278.45000000001</v>
      </c>
      <c r="E7" s="2">
        <v>0</v>
      </c>
      <c r="F7" s="2">
        <v>0</v>
      </c>
      <c r="G7" s="3">
        <f t="shared" si="0"/>
        <v>2749.2097199999998</v>
      </c>
      <c r="H7" s="3">
        <f t="shared" si="1"/>
        <v>0.73000000001047738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233531.25</v>
      </c>
      <c r="D8" s="2">
        <f>'PR-RAS'!E12</f>
        <v>229602.04</v>
      </c>
      <c r="E8" s="2">
        <v>0</v>
      </c>
      <c r="F8" s="2">
        <v>0</v>
      </c>
      <c r="G8" s="3">
        <f t="shared" si="0"/>
        <v>4849.1473100000003</v>
      </c>
      <c r="H8" s="3">
        <f t="shared" si="1"/>
        <v>0.29000000000814907</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1490738.3</v>
      </c>
      <c r="D11" s="2">
        <f>'PR-RAS'!E15</f>
        <v>1764233.57</v>
      </c>
      <c r="E11" s="2">
        <v>0</v>
      </c>
      <c r="F11" s="2">
        <v>0</v>
      </c>
      <c r="G11" s="3">
        <f t="shared" si="0"/>
        <v>50192.054400000008</v>
      </c>
      <c r="H11" s="3">
        <f t="shared" si="1"/>
        <v>0.72999999998137355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269844.61</v>
      </c>
      <c r="D19" s="2">
        <f>'PR-RAS'!E23</f>
        <v>325174.07999999996</v>
      </c>
      <c r="E19" s="2">
        <v>0</v>
      </c>
      <c r="F19" s="2">
        <v>0</v>
      </c>
      <c r="G19" s="3">
        <f t="shared" si="0"/>
        <v>16563.469859999997</v>
      </c>
      <c r="H19" s="3">
        <f t="shared" si="1"/>
        <v>0.46999999997206032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73061.240000000005</v>
      </c>
      <c r="D20" s="2">
        <f>'PR-RAS'!E24</f>
        <v>84959.47</v>
      </c>
      <c r="E20" s="2">
        <v>0</v>
      </c>
      <c r="F20" s="2">
        <v>0</v>
      </c>
      <c r="G20" s="3">
        <f t="shared" si="0"/>
        <v>4616.6234199999999</v>
      </c>
      <c r="H20" s="3">
        <f t="shared" si="1"/>
        <v>0.71000000000640284</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196783.37</v>
      </c>
      <c r="D23" s="2">
        <f>'PR-RAS'!E27</f>
        <v>240214.61</v>
      </c>
      <c r="E23" s="2">
        <v>0</v>
      </c>
      <c r="F23" s="2">
        <v>0</v>
      </c>
      <c r="G23" s="3">
        <f t="shared" si="0"/>
        <v>14898.676979999998</v>
      </c>
      <c r="H23" s="3">
        <f t="shared" si="1"/>
        <v>0.76000000000931323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3698.34</v>
      </c>
      <c r="D25" s="2">
        <f>'PR-RAS'!E29</f>
        <v>336.88</v>
      </c>
      <c r="E25" s="2">
        <v>0</v>
      </c>
      <c r="F25" s="2">
        <v>0</v>
      </c>
      <c r="G25" s="3">
        <f t="shared" si="0"/>
        <v>104.93040000000001</v>
      </c>
      <c r="H25" s="3">
        <f t="shared" si="1"/>
        <v>0.46000000000015007</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3537.58</v>
      </c>
      <c r="D27" s="2">
        <f>'PR-RAS'!E31</f>
        <v>336.88</v>
      </c>
      <c r="E27" s="2">
        <v>0</v>
      </c>
      <c r="F27" s="2">
        <v>0</v>
      </c>
      <c r="G27" s="3">
        <f t="shared" si="0"/>
        <v>109.49484</v>
      </c>
      <c r="H27" s="3">
        <f t="shared" si="1"/>
        <v>0.54000000000007731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160.76</v>
      </c>
      <c r="D29" s="2">
        <f>'PR-RAS'!E33</f>
        <v>0</v>
      </c>
      <c r="E29" s="2">
        <v>0</v>
      </c>
      <c r="F29" s="2">
        <v>0</v>
      </c>
      <c r="G29" s="3">
        <f t="shared" si="0"/>
        <v>4.5012799999999995</v>
      </c>
      <c r="H29" s="3">
        <f t="shared" si="1"/>
        <v>0.24000000000000909</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2771006.3099999996</v>
      </c>
      <c r="D45" s="2">
        <f>'PR-RAS'!E49</f>
        <v>3177042.4999999995</v>
      </c>
      <c r="E45" s="2">
        <v>0</v>
      </c>
      <c r="F45" s="2">
        <v>0</v>
      </c>
      <c r="G45" s="3">
        <f t="shared" si="0"/>
        <v>401504.01763999992</v>
      </c>
      <c r="H45" s="3">
        <f t="shared" si="1"/>
        <v>0.81000000005587935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2330198.7999999998</v>
      </c>
      <c r="D54" s="2">
        <f>'PR-RAS'!E58</f>
        <v>902542</v>
      </c>
      <c r="E54" s="2">
        <v>0</v>
      </c>
      <c r="F54" s="2">
        <v>0</v>
      </c>
      <c r="G54" s="3">
        <f t="shared" si="0"/>
        <v>219169.98839999997</v>
      </c>
      <c r="H54" s="3">
        <f t="shared" si="1"/>
        <v>0.20000000018626451</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2245881.7999999998</v>
      </c>
      <c r="D55" s="2">
        <f>'PR-RAS'!E59</f>
        <v>478542</v>
      </c>
      <c r="E55" s="2">
        <v>0</v>
      </c>
      <c r="F55" s="2">
        <v>0</v>
      </c>
      <c r="G55" s="3">
        <f t="shared" si="0"/>
        <v>172960.1532</v>
      </c>
      <c r="H55" s="3">
        <f t="shared" si="1"/>
        <v>0.20000000018626451</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84317</v>
      </c>
      <c r="D56" s="2">
        <f>'PR-RAS'!E60</f>
        <v>424000</v>
      </c>
      <c r="E56" s="2">
        <v>0</v>
      </c>
      <c r="F56" s="2">
        <v>0</v>
      </c>
      <c r="G56" s="3">
        <f t="shared" si="0"/>
        <v>51277.434999999998</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21663.01</v>
      </c>
      <c r="D57" s="2">
        <f>'PR-RAS'!E61</f>
        <v>0</v>
      </c>
      <c r="E57" s="2">
        <v>0</v>
      </c>
      <c r="F57" s="2">
        <v>0</v>
      </c>
      <c r="G57" s="3">
        <f t="shared" si="0"/>
        <v>1213.1285599999999</v>
      </c>
      <c r="H57" s="3">
        <f t="shared" si="1"/>
        <v>9.9999999983992893E-3</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21663.01</v>
      </c>
      <c r="D58" s="2">
        <f>'PR-RAS'!E62</f>
        <v>0</v>
      </c>
      <c r="E58" s="2">
        <v>0</v>
      </c>
      <c r="F58" s="2">
        <v>0</v>
      </c>
      <c r="G58" s="3">
        <f t="shared" si="0"/>
        <v>1234.7915699999999</v>
      </c>
      <c r="H58" s="3">
        <f t="shared" si="1"/>
        <v>9.9999999983992893E-3</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141402.01999999999</v>
      </c>
      <c r="D60" s="2">
        <f>'PR-RAS'!E64</f>
        <v>1881681.68</v>
      </c>
      <c r="E60" s="2">
        <v>0</v>
      </c>
      <c r="F60" s="2">
        <v>0</v>
      </c>
      <c r="G60" s="3">
        <f t="shared" si="0"/>
        <v>230381.15741999997</v>
      </c>
      <c r="H60" s="3">
        <f t="shared" si="1"/>
        <v>0.3400000000547152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141402.01999999999</v>
      </c>
      <c r="D61" s="2">
        <f>'PR-RAS'!E65</f>
        <v>129500</v>
      </c>
      <c r="E61" s="2">
        <v>0</v>
      </c>
      <c r="F61" s="2">
        <v>0</v>
      </c>
      <c r="G61" s="3">
        <f t="shared" si="0"/>
        <v>24024.121200000001</v>
      </c>
      <c r="H61" s="3">
        <f t="shared" si="1"/>
        <v>1.9999999989522621E-2</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1752181.68</v>
      </c>
      <c r="E63" s="2">
        <v>0</v>
      </c>
      <c r="F63" s="2">
        <v>0</v>
      </c>
      <c r="G63" s="3">
        <f>(B63/1000)*(C63*1+D63*2)</f>
        <v>217270.52831999998</v>
      </c>
      <c r="H63" s="3">
        <f>ABS(C63-ROUND(C63,0))+ABS(D63-ROUND(D63,0))</f>
        <v>0.32000000006519258</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28293.24</v>
      </c>
      <c r="D64" s="2">
        <f>'PR-RAS'!E68</f>
        <v>26875</v>
      </c>
      <c r="E64" s="2">
        <v>0</v>
      </c>
      <c r="F64" s="2">
        <v>0</v>
      </c>
      <c r="G64" s="3">
        <f t="shared" si="0"/>
        <v>5168.7241200000008</v>
      </c>
      <c r="H64" s="3">
        <f t="shared" si="1"/>
        <v>0.24000000000160071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8640</v>
      </c>
      <c r="D65" s="2">
        <f>'PR-RAS'!E69</f>
        <v>9800</v>
      </c>
      <c r="E65" s="2">
        <v>0</v>
      </c>
      <c r="F65" s="2">
        <v>0</v>
      </c>
      <c r="G65" s="3">
        <f t="shared" si="0"/>
        <v>1807.3600000000001</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19653.240000000002</v>
      </c>
      <c r="D66" s="2">
        <f>'PR-RAS'!E70</f>
        <v>17075</v>
      </c>
      <c r="E66" s="2">
        <v>0</v>
      </c>
      <c r="F66" s="2">
        <v>0</v>
      </c>
      <c r="G66" s="3">
        <f t="shared" si="0"/>
        <v>3497.2106000000003</v>
      </c>
      <c r="H66" s="3">
        <f t="shared" si="1"/>
        <v>0.24000000000160071</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249449.24</v>
      </c>
      <c r="D70" s="2">
        <f>'PR-RAS'!E74</f>
        <v>365943.82</v>
      </c>
      <c r="E70" s="2">
        <v>0</v>
      </c>
      <c r="F70" s="2">
        <v>0</v>
      </c>
      <c r="G70" s="3">
        <f t="shared" si="0"/>
        <v>67712.244720000002</v>
      </c>
      <c r="H70" s="3">
        <f t="shared" si="1"/>
        <v>0.41999999998370185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249449.24</v>
      </c>
      <c r="D71" s="2">
        <f>'PR-RAS'!E75</f>
        <v>332845.8</v>
      </c>
      <c r="E71" s="2">
        <v>0</v>
      </c>
      <c r="F71" s="2">
        <v>0</v>
      </c>
      <c r="G71" s="3">
        <f t="shared" si="0"/>
        <v>64059.858800000002</v>
      </c>
      <c r="H71" s="3">
        <f t="shared" si="1"/>
        <v>0.44000000000232831</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33098.019999999997</v>
      </c>
      <c r="E72" s="2">
        <v>0</v>
      </c>
      <c r="F72" s="2">
        <v>0</v>
      </c>
      <c r="G72" s="3">
        <f t="shared" si="0"/>
        <v>4699.9188399999994</v>
      </c>
      <c r="H72" s="3">
        <f t="shared" si="1"/>
        <v>1.9999999996798579E-2</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105938.86</v>
      </c>
      <c r="D78" s="2">
        <f>'PR-RAS'!E82</f>
        <v>91843.3</v>
      </c>
      <c r="E78" s="2">
        <v>0</v>
      </c>
      <c r="F78" s="2">
        <v>0</v>
      </c>
      <c r="G78" s="3">
        <f t="shared" si="0"/>
        <v>22301.16042</v>
      </c>
      <c r="H78" s="3">
        <f t="shared" si="1"/>
        <v>0.44000000000232831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2029.83</v>
      </c>
      <c r="D79" s="2">
        <f>'PR-RAS'!E83</f>
        <v>460.33</v>
      </c>
      <c r="E79" s="2">
        <v>0</v>
      </c>
      <c r="F79" s="2">
        <v>0</v>
      </c>
      <c r="G79" s="3">
        <f t="shared" si="0"/>
        <v>230.13821999999999</v>
      </c>
      <c r="H79" s="3">
        <f t="shared" si="1"/>
        <v>0.50000000000005684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7.0000000000000007E-2</v>
      </c>
      <c r="D81" s="2">
        <f>'PR-RAS'!E85</f>
        <v>0.08</v>
      </c>
      <c r="E81" s="2">
        <v>0</v>
      </c>
      <c r="F81" s="2">
        <v>0</v>
      </c>
      <c r="G81" s="3">
        <f t="shared" si="0"/>
        <v>1.84E-2</v>
      </c>
      <c r="H81" s="3">
        <f t="shared" si="1"/>
        <v>0.15000000000000002</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411.18</v>
      </c>
      <c r="E82" s="2">
        <v>0</v>
      </c>
      <c r="F82" s="2">
        <v>0</v>
      </c>
      <c r="G82" s="3">
        <f t="shared" si="0"/>
        <v>66.611159999999998</v>
      </c>
      <c r="H82" s="3">
        <f t="shared" si="1"/>
        <v>0.18000000000000682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2029.76</v>
      </c>
      <c r="D86" s="2">
        <f>'PR-RAS'!E90</f>
        <v>49.07</v>
      </c>
      <c r="E86" s="2">
        <v>0</v>
      </c>
      <c r="F86" s="2">
        <v>0</v>
      </c>
      <c r="G86" s="3">
        <f t="shared" si="0"/>
        <v>180.87150000000003</v>
      </c>
      <c r="H86" s="3">
        <f t="shared" si="1"/>
        <v>0.31000000000000938</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103831.88</v>
      </c>
      <c r="D87" s="2">
        <f>'PR-RAS'!E91</f>
        <v>91333.28</v>
      </c>
      <c r="E87" s="2">
        <v>0</v>
      </c>
      <c r="F87" s="2">
        <v>0</v>
      </c>
      <c r="G87" s="3">
        <f t="shared" si="0"/>
        <v>24638.865839999999</v>
      </c>
      <c r="H87" s="3">
        <f t="shared" si="1"/>
        <v>0.39999999999417923</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15974.47</v>
      </c>
      <c r="D89" s="2">
        <f>'PR-RAS'!E93</f>
        <v>15305.82</v>
      </c>
      <c r="E89" s="2">
        <v>0</v>
      </c>
      <c r="F89" s="2">
        <v>0</v>
      </c>
      <c r="G89" s="3">
        <f t="shared" si="0"/>
        <v>4099.5776799999994</v>
      </c>
      <c r="H89" s="3">
        <f t="shared" si="1"/>
        <v>0.6499999999996362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83404.210000000006</v>
      </c>
      <c r="D90" s="2">
        <f>'PR-RAS'!E94</f>
        <v>75696.62</v>
      </c>
      <c r="E90" s="2">
        <v>0</v>
      </c>
      <c r="F90" s="2">
        <v>0</v>
      </c>
      <c r="G90" s="3">
        <f t="shared" si="0"/>
        <v>20896.973050000001</v>
      </c>
      <c r="H90" s="3">
        <f t="shared" si="1"/>
        <v>0.59000000001105946</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4453.2</v>
      </c>
      <c r="D93" s="2">
        <f>'PR-RAS'!E97</f>
        <v>330.84</v>
      </c>
      <c r="E93" s="2">
        <v>0</v>
      </c>
      <c r="F93" s="2">
        <v>0</v>
      </c>
      <c r="G93" s="3">
        <f t="shared" si="0"/>
        <v>470.56896</v>
      </c>
      <c r="H93" s="3">
        <f t="shared" si="1"/>
        <v>0.35999999999984311</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77.150000000000006</v>
      </c>
      <c r="D94" s="2">
        <f>'PR-RAS'!E98</f>
        <v>49.69</v>
      </c>
      <c r="E94" s="2">
        <v>0</v>
      </c>
      <c r="F94" s="2">
        <v>0</v>
      </c>
      <c r="G94" s="3">
        <f t="shared" si="0"/>
        <v>16.417290000000001</v>
      </c>
      <c r="H94" s="3">
        <f t="shared" si="1"/>
        <v>0.46000000000000796</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77.150000000000006</v>
      </c>
      <c r="D98" s="2">
        <f>'PR-RAS'!E102</f>
        <v>0</v>
      </c>
      <c r="E98" s="2">
        <v>0</v>
      </c>
      <c r="F98" s="2">
        <v>0</v>
      </c>
      <c r="G98" s="3">
        <f t="shared" si="0"/>
        <v>7.483550000000001</v>
      </c>
      <c r="H98" s="3">
        <f t="shared" si="1"/>
        <v>0.15000000000000568</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49.69</v>
      </c>
      <c r="E100" s="2">
        <v>0</v>
      </c>
      <c r="F100" s="2">
        <v>0</v>
      </c>
      <c r="G100" s="3">
        <f t="shared" si="0"/>
        <v>9.8386200000000006</v>
      </c>
      <c r="H100" s="3">
        <f t="shared" si="1"/>
        <v>0.31000000000000227</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453029.07000000007</v>
      </c>
      <c r="D102" s="2">
        <f>'PR-RAS'!E106</f>
        <v>343229.05999999994</v>
      </c>
      <c r="E102" s="2">
        <v>0</v>
      </c>
      <c r="F102" s="2">
        <v>0</v>
      </c>
      <c r="G102" s="3">
        <f t="shared" si="0"/>
        <v>115088.20619</v>
      </c>
      <c r="H102" s="3">
        <f t="shared" si="1"/>
        <v>0.13000000000465661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7282.57</v>
      </c>
      <c r="D103" s="2">
        <f>'PR-RAS'!E107</f>
        <v>2366.33</v>
      </c>
      <c r="E103" s="2">
        <v>0</v>
      </c>
      <c r="F103" s="2">
        <v>0</v>
      </c>
      <c r="G103" s="3">
        <f t="shared" si="0"/>
        <v>1225.5534599999999</v>
      </c>
      <c r="H103" s="3">
        <f t="shared" si="1"/>
        <v>0.76000000000021828</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318.52999999999997</v>
      </c>
      <c r="D105" s="2">
        <f>'PR-RAS'!E109</f>
        <v>350.38</v>
      </c>
      <c r="E105" s="2">
        <v>0</v>
      </c>
      <c r="F105" s="2">
        <v>0</v>
      </c>
      <c r="G105" s="3">
        <f t="shared" si="0"/>
        <v>106.00615999999999</v>
      </c>
      <c r="H105" s="3">
        <f t="shared" si="1"/>
        <v>0.85000000000002274</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5679.06</v>
      </c>
      <c r="D106" s="2">
        <f>'PR-RAS'!E110</f>
        <v>77.63</v>
      </c>
      <c r="E106" s="2">
        <v>0</v>
      </c>
      <c r="F106" s="2">
        <v>0</v>
      </c>
      <c r="G106" s="3">
        <f t="shared" si="0"/>
        <v>612.60360000000003</v>
      </c>
      <c r="H106" s="3">
        <f t="shared" si="1"/>
        <v>0.43000000000040473</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1284.98</v>
      </c>
      <c r="D107" s="2">
        <f>'PR-RAS'!E111</f>
        <v>1938.32</v>
      </c>
      <c r="E107" s="2">
        <v>0</v>
      </c>
      <c r="F107" s="2">
        <v>0</v>
      </c>
      <c r="G107" s="3">
        <f t="shared" si="0"/>
        <v>547.13171999999997</v>
      </c>
      <c r="H107" s="3">
        <f t="shared" si="1"/>
        <v>0.33999999999991815</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28301.07</v>
      </c>
      <c r="D108" s="2">
        <f>'PR-RAS'!E112</f>
        <v>18294.2</v>
      </c>
      <c r="E108" s="2">
        <v>0</v>
      </c>
      <c r="F108" s="2">
        <v>0</v>
      </c>
      <c r="G108" s="3">
        <f t="shared" si="0"/>
        <v>6943.1732899999997</v>
      </c>
      <c r="H108" s="3">
        <f t="shared" si="1"/>
        <v>0.27000000000043656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28301.07</v>
      </c>
      <c r="D113" s="2">
        <f>'PR-RAS'!E117</f>
        <v>18294.2</v>
      </c>
      <c r="E113" s="2">
        <v>0</v>
      </c>
      <c r="F113" s="2">
        <v>0</v>
      </c>
      <c r="G113" s="3">
        <f t="shared" si="0"/>
        <v>7267.6206400000001</v>
      </c>
      <c r="H113" s="3">
        <f t="shared" si="1"/>
        <v>0.27000000000043656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417445.43000000005</v>
      </c>
      <c r="D116" s="2">
        <f>'PR-RAS'!E120</f>
        <v>322568.52999999997</v>
      </c>
      <c r="E116" s="2">
        <v>0</v>
      </c>
      <c r="F116" s="2">
        <v>0</v>
      </c>
      <c r="G116" s="3">
        <f t="shared" si="0"/>
        <v>122196.98635000001</v>
      </c>
      <c r="H116" s="3">
        <f t="shared" si="1"/>
        <v>0.90000000008149073</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69009.47</v>
      </c>
      <c r="D117" s="2">
        <f>'PR-RAS'!E121</f>
        <v>38146.620000000003</v>
      </c>
      <c r="E117" s="2">
        <v>0</v>
      </c>
      <c r="F117" s="2">
        <v>0</v>
      </c>
      <c r="G117" s="3">
        <f t="shared" si="0"/>
        <v>16855.114360000003</v>
      </c>
      <c r="H117" s="3">
        <f t="shared" si="1"/>
        <v>0.84999999999854481</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348435.96</v>
      </c>
      <c r="D118" s="2">
        <f>'PR-RAS'!E122</f>
        <v>284421.90999999997</v>
      </c>
      <c r="E118" s="2">
        <v>0</v>
      </c>
      <c r="F118" s="2">
        <v>0</v>
      </c>
      <c r="G118" s="3">
        <f t="shared" si="0"/>
        <v>107321.73426000001</v>
      </c>
      <c r="H118" s="3">
        <f t="shared" si="1"/>
        <v>0.13000000000465661</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42042.86</v>
      </c>
      <c r="D121" s="2">
        <f>'PR-RAS'!E125</f>
        <v>60477.120000000003</v>
      </c>
      <c r="E121" s="2">
        <v>0</v>
      </c>
      <c r="F121" s="2">
        <v>0</v>
      </c>
      <c r="G121" s="3">
        <f t="shared" si="0"/>
        <v>19559.651999999998</v>
      </c>
      <c r="H121" s="3">
        <f t="shared" si="1"/>
        <v>0.26000000000203727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40042.86</v>
      </c>
      <c r="D122" s="2">
        <f>'PR-RAS'!E126</f>
        <v>60477.120000000003</v>
      </c>
      <c r="E122" s="2">
        <v>0</v>
      </c>
      <c r="F122" s="2">
        <v>0</v>
      </c>
      <c r="G122" s="3">
        <f t="shared" si="0"/>
        <v>19480.649099999999</v>
      </c>
      <c r="H122" s="3">
        <f t="shared" si="1"/>
        <v>0.26000000000203727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8229.25</v>
      </c>
      <c r="D123" s="2">
        <f>'PR-RAS'!E127</f>
        <v>29660.81</v>
      </c>
      <c r="E123" s="2">
        <v>0</v>
      </c>
      <c r="F123" s="2">
        <v>0</v>
      </c>
      <c r="G123" s="3">
        <f t="shared" si="0"/>
        <v>8241.2061399999984</v>
      </c>
      <c r="H123" s="3">
        <f t="shared" si="1"/>
        <v>0.43999999999869033</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31813.61</v>
      </c>
      <c r="D124" s="2">
        <f>'PR-RAS'!E128</f>
        <v>30816.31</v>
      </c>
      <c r="E124" s="2">
        <v>0</v>
      </c>
      <c r="F124" s="2">
        <v>0</v>
      </c>
      <c r="G124" s="3">
        <f t="shared" si="0"/>
        <v>11493.88629</v>
      </c>
      <c r="H124" s="3">
        <f t="shared" si="1"/>
        <v>0.7000000000007276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2000</v>
      </c>
      <c r="D125" s="2">
        <f>'PR-RAS'!E129</f>
        <v>0</v>
      </c>
      <c r="E125" s="2">
        <v>0</v>
      </c>
      <c r="F125" s="2">
        <v>0</v>
      </c>
      <c r="G125" s="3">
        <f t="shared" si="0"/>
        <v>248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2000</v>
      </c>
      <c r="D126" s="2">
        <f>'PR-RAS'!E130</f>
        <v>0</v>
      </c>
      <c r="E126" s="2">
        <v>0</v>
      </c>
      <c r="F126" s="2">
        <v>0</v>
      </c>
      <c r="G126" s="3">
        <f t="shared" si="0"/>
        <v>250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59554.429999999993</v>
      </c>
      <c r="D136" s="2">
        <f>'PR-RAS'!E140</f>
        <v>48574.829999999994</v>
      </c>
      <c r="E136" s="2">
        <v>0</v>
      </c>
      <c r="F136" s="2">
        <v>0</v>
      </c>
      <c r="G136" s="3">
        <f t="shared" si="0"/>
        <v>21155.052149999996</v>
      </c>
      <c r="H136" s="3">
        <f t="shared" si="1"/>
        <v>0.59999999999854481</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4074.16</v>
      </c>
      <c r="D137" s="2">
        <f>'PR-RAS'!E141</f>
        <v>6038.81</v>
      </c>
      <c r="E137" s="2">
        <v>0</v>
      </c>
      <c r="F137" s="2">
        <v>0</v>
      </c>
      <c r="G137" s="3">
        <f t="shared" si="0"/>
        <v>2196.6420800000001</v>
      </c>
      <c r="H137" s="3">
        <f t="shared" si="1"/>
        <v>0.3499999999994543</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4074.16</v>
      </c>
      <c r="D146" s="2">
        <f>'PR-RAS'!E150</f>
        <v>6038.81</v>
      </c>
      <c r="E146" s="2">
        <v>0</v>
      </c>
      <c r="F146" s="2">
        <v>0</v>
      </c>
      <c r="G146" s="3">
        <f t="shared" si="0"/>
        <v>2342.0081</v>
      </c>
      <c r="H146" s="3">
        <f t="shared" si="1"/>
        <v>0.3499999999994543</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55480.27</v>
      </c>
      <c r="D147" s="2">
        <f>'PR-RAS'!E151</f>
        <v>42536.02</v>
      </c>
      <c r="E147" s="2">
        <v>0</v>
      </c>
      <c r="F147" s="2">
        <v>0</v>
      </c>
      <c r="G147" s="3">
        <f t="shared" si="0"/>
        <v>20520.63726</v>
      </c>
      <c r="H147" s="3">
        <f t="shared" si="1"/>
        <v>0.28999999999359716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8206532.9800000004</v>
      </c>
      <c r="D148" s="2">
        <f>'PR-RAS'!E152</f>
        <v>8469609.040000001</v>
      </c>
      <c r="E148" s="2">
        <v>0</v>
      </c>
      <c r="F148" s="2">
        <v>0</v>
      </c>
      <c r="G148" s="3">
        <f t="shared" si="0"/>
        <v>3696425.40582</v>
      </c>
      <c r="H148" s="3">
        <f t="shared" si="1"/>
        <v>6.0000000521540642E-2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3334579.87</v>
      </c>
      <c r="D149" s="2">
        <f>'PR-RAS'!E153</f>
        <v>3146764.16</v>
      </c>
      <c r="E149" s="2">
        <v>0</v>
      </c>
      <c r="F149" s="2">
        <v>0</v>
      </c>
      <c r="G149" s="3">
        <f t="shared" si="0"/>
        <v>1424960.0121200001</v>
      </c>
      <c r="H149" s="3">
        <f t="shared" si="1"/>
        <v>0.2900000000372529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2709544.56</v>
      </c>
      <c r="D150" s="2">
        <f>'PR-RAS'!E154</f>
        <v>2523824.0299999998</v>
      </c>
      <c r="E150" s="2">
        <v>0</v>
      </c>
      <c r="F150" s="2">
        <v>0</v>
      </c>
      <c r="G150" s="3">
        <f t="shared" si="0"/>
        <v>1155821.7003799998</v>
      </c>
      <c r="H150" s="3">
        <f t="shared" si="1"/>
        <v>0.46999999973922968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2693138.79</v>
      </c>
      <c r="D151" s="2">
        <f>'PR-RAS'!E155</f>
        <v>2507689.7999999998</v>
      </c>
      <c r="E151" s="2">
        <v>0</v>
      </c>
      <c r="F151" s="2">
        <v>0</v>
      </c>
      <c r="G151" s="3">
        <f t="shared" si="0"/>
        <v>1156277.7585</v>
      </c>
      <c r="H151" s="3">
        <f t="shared" si="1"/>
        <v>0.41000000014901161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16405.77</v>
      </c>
      <c r="D153" s="2">
        <f>'PR-RAS'!E157</f>
        <v>16134.23</v>
      </c>
      <c r="E153" s="2">
        <v>0</v>
      </c>
      <c r="F153" s="2">
        <v>0</v>
      </c>
      <c r="G153" s="3">
        <f t="shared" si="0"/>
        <v>7398.4829599999994</v>
      </c>
      <c r="H153" s="3">
        <f t="shared" si="1"/>
        <v>0.45999999999912689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180560</v>
      </c>
      <c r="D155" s="2">
        <f>'PR-RAS'!E159</f>
        <v>177363.26</v>
      </c>
      <c r="E155" s="2">
        <v>0</v>
      </c>
      <c r="F155" s="2">
        <v>0</v>
      </c>
      <c r="G155" s="3">
        <f t="shared" si="0"/>
        <v>82434.124080000009</v>
      </c>
      <c r="H155" s="3">
        <f t="shared" si="1"/>
        <v>0.26000000000931323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444475.31</v>
      </c>
      <c r="D156" s="2">
        <f>'PR-RAS'!E160</f>
        <v>445576.87</v>
      </c>
      <c r="E156" s="2">
        <v>0</v>
      </c>
      <c r="F156" s="2">
        <v>0</v>
      </c>
      <c r="G156" s="3">
        <f t="shared" si="0"/>
        <v>207022.50275000001</v>
      </c>
      <c r="H156" s="3">
        <f t="shared" si="1"/>
        <v>0.44000000000232831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35356.65</v>
      </c>
      <c r="D157" s="2">
        <f>'PR-RAS'!E161</f>
        <v>31632.28</v>
      </c>
      <c r="E157" s="2">
        <v>0</v>
      </c>
      <c r="F157" s="2">
        <v>0</v>
      </c>
      <c r="G157" s="3">
        <f t="shared" si="0"/>
        <v>15384.908759999998</v>
      </c>
      <c r="H157" s="3">
        <f t="shared" si="1"/>
        <v>0.62999999999738066</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409118.66</v>
      </c>
      <c r="D158" s="2">
        <f>'PR-RAS'!E162</f>
        <v>413944.59</v>
      </c>
      <c r="E158" s="2">
        <v>0</v>
      </c>
      <c r="F158" s="2">
        <v>0</v>
      </c>
      <c r="G158" s="3">
        <f t="shared" si="0"/>
        <v>194210.23088000002</v>
      </c>
      <c r="H158" s="3">
        <f t="shared" si="1"/>
        <v>0.75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1748522.9100000001</v>
      </c>
      <c r="D160" s="2">
        <f>'PR-RAS'!E164</f>
        <v>1825769.9</v>
      </c>
      <c r="E160" s="2">
        <v>0</v>
      </c>
      <c r="F160" s="2">
        <v>0</v>
      </c>
      <c r="G160" s="3">
        <f t="shared" si="0"/>
        <v>858609.97089</v>
      </c>
      <c r="H160" s="3">
        <f t="shared" si="1"/>
        <v>0.18999999994412065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58363.31</v>
      </c>
      <c r="D161" s="2">
        <f>'PR-RAS'!E165</f>
        <v>52075.51</v>
      </c>
      <c r="E161" s="2">
        <v>0</v>
      </c>
      <c r="F161" s="2">
        <v>0</v>
      </c>
      <c r="G161" s="3">
        <f t="shared" si="0"/>
        <v>26002.292800000003</v>
      </c>
      <c r="H161" s="3">
        <f t="shared" si="1"/>
        <v>0.79999999999563443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2666.84</v>
      </c>
      <c r="D162" s="2">
        <f>'PR-RAS'!E166</f>
        <v>2336.08</v>
      </c>
      <c r="E162" s="2">
        <v>0</v>
      </c>
      <c r="F162" s="2">
        <v>0</v>
      </c>
      <c r="G162" s="3">
        <f t="shared" si="0"/>
        <v>1181.579</v>
      </c>
      <c r="H162" s="3">
        <f t="shared" si="1"/>
        <v>0.23999999999978172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48579.32</v>
      </c>
      <c r="D163" s="2">
        <f>'PR-RAS'!E167</f>
        <v>44902.51</v>
      </c>
      <c r="E163" s="2">
        <v>0</v>
      </c>
      <c r="F163" s="2">
        <v>0</v>
      </c>
      <c r="G163" s="3">
        <f t="shared" si="0"/>
        <v>22418.263080000001</v>
      </c>
      <c r="H163" s="3">
        <f t="shared" si="1"/>
        <v>0.80999999999767169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5658.45</v>
      </c>
      <c r="D164" s="2">
        <f>'PR-RAS'!E168</f>
        <v>3761.56</v>
      </c>
      <c r="E164" s="2">
        <v>0</v>
      </c>
      <c r="F164" s="2">
        <v>0</v>
      </c>
      <c r="G164" s="3">
        <f t="shared" si="0"/>
        <v>2148.59591</v>
      </c>
      <c r="H164" s="3">
        <f t="shared" si="1"/>
        <v>0.88999999999987267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1458.7</v>
      </c>
      <c r="D165" s="2">
        <f>'PR-RAS'!E169</f>
        <v>1075.3599999999999</v>
      </c>
      <c r="E165" s="2">
        <v>0</v>
      </c>
      <c r="F165" s="2">
        <v>0</v>
      </c>
      <c r="G165" s="3">
        <f t="shared" si="0"/>
        <v>591.94488000000001</v>
      </c>
      <c r="H165" s="3">
        <f t="shared" si="1"/>
        <v>0.65999999999985448</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511550.15</v>
      </c>
      <c r="D166" s="2">
        <f>'PR-RAS'!E170</f>
        <v>463203.31999999995</v>
      </c>
      <c r="E166" s="2">
        <v>0</v>
      </c>
      <c r="F166" s="2">
        <v>0</v>
      </c>
      <c r="G166" s="3">
        <f t="shared" si="0"/>
        <v>237262.87035000001</v>
      </c>
      <c r="H166" s="3">
        <f t="shared" si="1"/>
        <v>0.46999999997206032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46455.35</v>
      </c>
      <c r="D167" s="2">
        <f>'PR-RAS'!E171</f>
        <v>41340.870000000003</v>
      </c>
      <c r="E167" s="2">
        <v>0</v>
      </c>
      <c r="F167" s="2">
        <v>0</v>
      </c>
      <c r="G167" s="3">
        <f t="shared" si="0"/>
        <v>21436.756939999999</v>
      </c>
      <c r="H167" s="3">
        <f t="shared" si="1"/>
        <v>0.47999999999592546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108554.61</v>
      </c>
      <c r="D168" s="2">
        <f>'PR-RAS'!E172</f>
        <v>111413.44</v>
      </c>
      <c r="E168" s="2">
        <v>0</v>
      </c>
      <c r="F168" s="2">
        <v>0</v>
      </c>
      <c r="G168" s="3">
        <f t="shared" si="0"/>
        <v>55340.708830000003</v>
      </c>
      <c r="H168" s="3">
        <f t="shared" si="1"/>
        <v>0.83000000000174623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298944.84000000003</v>
      </c>
      <c r="D169" s="2">
        <f>'PR-RAS'!E173</f>
        <v>268547.86</v>
      </c>
      <c r="E169" s="2">
        <v>0</v>
      </c>
      <c r="F169" s="2">
        <v>0</v>
      </c>
      <c r="G169" s="3">
        <f t="shared" si="0"/>
        <v>140454.81408000001</v>
      </c>
      <c r="H169" s="3">
        <f t="shared" si="1"/>
        <v>0.29999999998835847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40859.68</v>
      </c>
      <c r="D170" s="2">
        <f>'PR-RAS'!E174</f>
        <v>35554.76</v>
      </c>
      <c r="E170" s="2">
        <v>0</v>
      </c>
      <c r="F170" s="2">
        <v>0</v>
      </c>
      <c r="G170" s="3">
        <f t="shared" si="0"/>
        <v>18922.794800000003</v>
      </c>
      <c r="H170" s="3">
        <f t="shared" si="1"/>
        <v>0.55999999999767169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5502.51</v>
      </c>
      <c r="D171" s="2">
        <f>'PR-RAS'!E175</f>
        <v>3362.92</v>
      </c>
      <c r="E171" s="2">
        <v>0</v>
      </c>
      <c r="F171" s="2">
        <v>0</v>
      </c>
      <c r="G171" s="3">
        <f t="shared" si="0"/>
        <v>2078.8195000000001</v>
      </c>
      <c r="H171" s="3">
        <f t="shared" si="1"/>
        <v>0.56999999999970896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11233.16</v>
      </c>
      <c r="D173" s="2">
        <f>'PR-RAS'!E177</f>
        <v>2983.47</v>
      </c>
      <c r="E173" s="2">
        <v>0</v>
      </c>
      <c r="F173" s="2">
        <v>0</v>
      </c>
      <c r="G173" s="3">
        <f t="shared" si="0"/>
        <v>2958.4171999999994</v>
      </c>
      <c r="H173" s="3">
        <f t="shared" si="1"/>
        <v>0.62999999999965439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966952.03000000014</v>
      </c>
      <c r="D174" s="2">
        <f>'PR-RAS'!E178</f>
        <v>1071165.69</v>
      </c>
      <c r="E174" s="2">
        <v>0</v>
      </c>
      <c r="F174" s="2">
        <v>0</v>
      </c>
      <c r="G174" s="3">
        <f t="shared" si="0"/>
        <v>537906.02992999996</v>
      </c>
      <c r="H174" s="3">
        <f t="shared" si="1"/>
        <v>0.34000000020023435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23495.21</v>
      </c>
      <c r="D175" s="2">
        <f>'PR-RAS'!E179</f>
        <v>26264.639999999999</v>
      </c>
      <c r="E175" s="2">
        <v>0</v>
      </c>
      <c r="F175" s="2">
        <v>0</v>
      </c>
      <c r="G175" s="3">
        <f t="shared" si="0"/>
        <v>13228.261259999997</v>
      </c>
      <c r="H175" s="3">
        <f t="shared" si="1"/>
        <v>0.56999999999970896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358497.74</v>
      </c>
      <c r="D176" s="2">
        <f>'PR-RAS'!E180</f>
        <v>432974.76</v>
      </c>
      <c r="E176" s="2">
        <v>0</v>
      </c>
      <c r="F176" s="2">
        <v>0</v>
      </c>
      <c r="G176" s="3">
        <f t="shared" si="0"/>
        <v>214278.27049999998</v>
      </c>
      <c r="H176" s="3">
        <f t="shared" si="1"/>
        <v>0.5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24969.47</v>
      </c>
      <c r="D177" s="2">
        <f>'PR-RAS'!E181</f>
        <v>26086.86</v>
      </c>
      <c r="E177" s="2">
        <v>0</v>
      </c>
      <c r="F177" s="2">
        <v>0</v>
      </c>
      <c r="G177" s="3">
        <f t="shared" si="0"/>
        <v>13577.201439999999</v>
      </c>
      <c r="H177" s="3">
        <f t="shared" si="1"/>
        <v>0.61000000000058208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282400.45</v>
      </c>
      <c r="D178" s="2">
        <f>'PR-RAS'!E182</f>
        <v>311735.51</v>
      </c>
      <c r="E178" s="2">
        <v>0</v>
      </c>
      <c r="F178" s="2">
        <v>0</v>
      </c>
      <c r="G178" s="3">
        <f t="shared" si="0"/>
        <v>160339.25018999999</v>
      </c>
      <c r="H178" s="3">
        <f t="shared" si="1"/>
        <v>0.94000000000232831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49683.48</v>
      </c>
      <c r="D179" s="2">
        <f>'PR-RAS'!E183</f>
        <v>55460.52</v>
      </c>
      <c r="E179" s="2">
        <v>0</v>
      </c>
      <c r="F179" s="2">
        <v>0</v>
      </c>
      <c r="G179" s="3">
        <f t="shared" si="0"/>
        <v>28587.604559999996</v>
      </c>
      <c r="H179" s="3">
        <f t="shared" si="1"/>
        <v>0.96000000000640284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5986.92</v>
      </c>
      <c r="D180" s="2">
        <f>'PR-RAS'!E184</f>
        <v>9645.25</v>
      </c>
      <c r="E180" s="2">
        <v>0</v>
      </c>
      <c r="F180" s="2">
        <v>0</v>
      </c>
      <c r="G180" s="3">
        <f t="shared" si="0"/>
        <v>4524.6581799999994</v>
      </c>
      <c r="H180" s="3">
        <f t="shared" si="1"/>
        <v>0.32999999999992724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103054.78</v>
      </c>
      <c r="D181" s="2">
        <f>'PR-RAS'!E185</f>
        <v>98722.38</v>
      </c>
      <c r="E181" s="2">
        <v>0</v>
      </c>
      <c r="F181" s="2">
        <v>0</v>
      </c>
      <c r="G181" s="3">
        <f t="shared" si="0"/>
        <v>54089.917200000004</v>
      </c>
      <c r="H181" s="3">
        <f t="shared" si="1"/>
        <v>0.60000000000582077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15375.01</v>
      </c>
      <c r="D182" s="2">
        <f>'PR-RAS'!E186</f>
        <v>14467.45</v>
      </c>
      <c r="E182" s="2">
        <v>0</v>
      </c>
      <c r="F182" s="2">
        <v>0</v>
      </c>
      <c r="G182" s="3">
        <f t="shared" si="0"/>
        <v>8020.0937100000001</v>
      </c>
      <c r="H182" s="3">
        <f t="shared" si="1"/>
        <v>0.46000000000094587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103488.97</v>
      </c>
      <c r="D183" s="2">
        <f>'PR-RAS'!E187</f>
        <v>95808.320000000007</v>
      </c>
      <c r="E183" s="2">
        <v>0</v>
      </c>
      <c r="F183" s="2">
        <v>0</v>
      </c>
      <c r="G183" s="3">
        <f t="shared" si="0"/>
        <v>53709.221019999997</v>
      </c>
      <c r="H183" s="3">
        <f t="shared" si="1"/>
        <v>0.35000000000582077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494.4</v>
      </c>
      <c r="E184" s="2">
        <v>0</v>
      </c>
      <c r="F184" s="2">
        <v>0</v>
      </c>
      <c r="G184" s="3">
        <f t="shared" si="0"/>
        <v>180.9504</v>
      </c>
      <c r="H184" s="3">
        <f t="shared" si="1"/>
        <v>0.39999999999997726</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211657.41999999998</v>
      </c>
      <c r="D190" s="2">
        <f>'PR-RAS'!E194</f>
        <v>238830.97999999998</v>
      </c>
      <c r="E190" s="2">
        <v>0</v>
      </c>
      <c r="F190" s="2">
        <v>0</v>
      </c>
      <c r="G190" s="3">
        <f t="shared" si="0"/>
        <v>130281.36281999998</v>
      </c>
      <c r="H190" s="3">
        <f t="shared" si="1"/>
        <v>0.44000000000232831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17240.09</v>
      </c>
      <c r="D191" s="2">
        <f>'PR-RAS'!E195</f>
        <v>25285.54</v>
      </c>
      <c r="E191" s="2">
        <v>0</v>
      </c>
      <c r="F191" s="2">
        <v>0</v>
      </c>
      <c r="G191" s="3">
        <f t="shared" si="0"/>
        <v>12884.122299999999</v>
      </c>
      <c r="H191" s="3">
        <f t="shared" si="1"/>
        <v>0.5499999999992724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10285.32</v>
      </c>
      <c r="D192" s="2">
        <f>'PR-RAS'!E196</f>
        <v>11867.15</v>
      </c>
      <c r="E192" s="2">
        <v>0</v>
      </c>
      <c r="F192" s="2">
        <v>0</v>
      </c>
      <c r="G192" s="3">
        <f t="shared" si="0"/>
        <v>6497.7474199999988</v>
      </c>
      <c r="H192" s="3">
        <f t="shared" si="1"/>
        <v>0.46999999999934516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14090.9</v>
      </c>
      <c r="D193" s="2">
        <f>'PR-RAS'!E197</f>
        <v>24267.39</v>
      </c>
      <c r="E193" s="2">
        <v>0</v>
      </c>
      <c r="F193" s="2">
        <v>0</v>
      </c>
      <c r="G193" s="3">
        <f t="shared" si="0"/>
        <v>12024.13056</v>
      </c>
      <c r="H193" s="3">
        <f t="shared" si="1"/>
        <v>0.48999999999978172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1528.05</v>
      </c>
      <c r="D195" s="2">
        <f>'PR-RAS'!E199</f>
        <v>829.37</v>
      </c>
      <c r="E195" s="2">
        <v>0</v>
      </c>
      <c r="F195" s="2">
        <v>0</v>
      </c>
      <c r="G195" s="3">
        <f t="shared" si="0"/>
        <v>618.23725999999999</v>
      </c>
      <c r="H195" s="3">
        <f t="shared" si="1"/>
        <v>0.41999999999995907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22618.28</v>
      </c>
      <c r="D196" s="2">
        <f>'PR-RAS'!E200</f>
        <v>7382.48</v>
      </c>
      <c r="E196" s="2">
        <v>0</v>
      </c>
      <c r="F196" s="2">
        <v>0</v>
      </c>
      <c r="G196" s="3">
        <f t="shared" si="0"/>
        <v>7289.7317999999996</v>
      </c>
      <c r="H196" s="3">
        <f t="shared" si="1"/>
        <v>0.75999999999839929</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145894.78</v>
      </c>
      <c r="D197" s="2">
        <f>'PR-RAS'!E201</f>
        <v>169199.05</v>
      </c>
      <c r="E197" s="2">
        <v>0</v>
      </c>
      <c r="F197" s="2">
        <v>0</v>
      </c>
      <c r="G197" s="3">
        <f t="shared" si="0"/>
        <v>94921.404479999997</v>
      </c>
      <c r="H197" s="3">
        <f t="shared" si="1"/>
        <v>0.26999999998952262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14471.119999999999</v>
      </c>
      <c r="D198" s="2">
        <f>'PR-RAS'!E202</f>
        <v>15465.17</v>
      </c>
      <c r="E198" s="2">
        <v>0</v>
      </c>
      <c r="F198" s="2">
        <v>0</v>
      </c>
      <c r="G198" s="3">
        <f t="shared" si="0"/>
        <v>8944.0876200000002</v>
      </c>
      <c r="H198" s="3">
        <f t="shared" si="1"/>
        <v>0.28999999999905413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14471.119999999999</v>
      </c>
      <c r="D212" s="2">
        <f>'PR-RAS'!E216</f>
        <v>15465.17</v>
      </c>
      <c r="E212" s="2">
        <v>0</v>
      </c>
      <c r="F212" s="2">
        <v>0</v>
      </c>
      <c r="G212" s="3">
        <f t="shared" si="0"/>
        <v>9579.708059999999</v>
      </c>
      <c r="H212" s="3">
        <f t="shared" si="1"/>
        <v>0.28999999999905413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14471.07</v>
      </c>
      <c r="D213" s="2">
        <f>'PR-RAS'!E217</f>
        <v>15364.11</v>
      </c>
      <c r="E213" s="2">
        <v>0</v>
      </c>
      <c r="F213" s="2">
        <v>0</v>
      </c>
      <c r="G213" s="3">
        <f t="shared" si="0"/>
        <v>9582.2494800000004</v>
      </c>
      <c r="H213" s="3">
        <f t="shared" si="1"/>
        <v>0.18000000000029104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0.05</v>
      </c>
      <c r="D215" s="2">
        <f>'PR-RAS'!E219</f>
        <v>101.06</v>
      </c>
      <c r="E215" s="2">
        <v>0</v>
      </c>
      <c r="F215" s="2">
        <v>0</v>
      </c>
      <c r="G215" s="3">
        <f t="shared" si="0"/>
        <v>43.264380000000003</v>
      </c>
      <c r="H215" s="3">
        <f t="shared" si="1"/>
        <v>0.11000000000000228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178650.42</v>
      </c>
      <c r="D217" s="2">
        <f>'PR-RAS'!E221</f>
        <v>118853.21</v>
      </c>
      <c r="E217" s="2">
        <v>0</v>
      </c>
      <c r="F217" s="2">
        <v>0</v>
      </c>
      <c r="G217" s="3">
        <f t="shared" si="0"/>
        <v>89933.077440000008</v>
      </c>
      <c r="H217" s="3">
        <f t="shared" si="1"/>
        <v>0.63000000001920853</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11000</v>
      </c>
      <c r="D218" s="2">
        <f>'PR-RAS'!E222</f>
        <v>8000</v>
      </c>
      <c r="E218" s="2">
        <v>0</v>
      </c>
      <c r="F218" s="2">
        <v>0</v>
      </c>
      <c r="G218" s="3">
        <f t="shared" si="0"/>
        <v>5859</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11000</v>
      </c>
      <c r="D220" s="2">
        <f>'PR-RAS'!E224</f>
        <v>8000</v>
      </c>
      <c r="E220" s="2">
        <v>0</v>
      </c>
      <c r="F220" s="2">
        <v>0</v>
      </c>
      <c r="G220" s="3">
        <f t="shared" si="0"/>
        <v>5913</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167650.42000000001</v>
      </c>
      <c r="D221" s="2">
        <f>'PR-RAS'!E225</f>
        <v>110853.21</v>
      </c>
      <c r="E221" s="2">
        <v>0</v>
      </c>
      <c r="F221" s="2">
        <v>0</v>
      </c>
      <c r="G221" s="3">
        <f t="shared" si="0"/>
        <v>85658.50480000001</v>
      </c>
      <c r="H221" s="3">
        <f t="shared" si="1"/>
        <v>0.63000000001920853</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8000</v>
      </c>
      <c r="D223" s="2">
        <f>'PR-RAS'!E227</f>
        <v>8000</v>
      </c>
      <c r="E223" s="2">
        <v>0</v>
      </c>
      <c r="F223" s="2">
        <v>0</v>
      </c>
      <c r="G223" s="3">
        <f t="shared" si="0"/>
        <v>5328</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159650.42000000001</v>
      </c>
      <c r="D224" s="2">
        <f>'PR-RAS'!E228</f>
        <v>102853.21</v>
      </c>
      <c r="E224" s="2">
        <v>0</v>
      </c>
      <c r="F224" s="2">
        <v>0</v>
      </c>
      <c r="G224" s="3">
        <f t="shared" si="0"/>
        <v>81474.575320000004</v>
      </c>
      <c r="H224" s="3">
        <f t="shared" si="1"/>
        <v>0.63000000001920853</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111924.81</v>
      </c>
      <c r="D226" s="2">
        <f>'PR-RAS'!E230</f>
        <v>9485.5</v>
      </c>
      <c r="E226" s="2">
        <v>0</v>
      </c>
      <c r="F226" s="2">
        <v>0</v>
      </c>
      <c r="G226" s="3">
        <f t="shared" si="0"/>
        <v>29451.557250000002</v>
      </c>
      <c r="H226" s="3">
        <f t="shared" si="1"/>
        <v>0.69000000000232831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111924.81</v>
      </c>
      <c r="D242" s="2">
        <f>'PR-RAS'!E246</f>
        <v>9485.5</v>
      </c>
      <c r="E242" s="2">
        <v>0</v>
      </c>
      <c r="F242" s="2">
        <v>0</v>
      </c>
      <c r="G242" s="3">
        <f t="shared" si="0"/>
        <v>31545.890209999998</v>
      </c>
      <c r="H242" s="3">
        <f t="shared" si="1"/>
        <v>0.69000000000232831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3100</v>
      </c>
      <c r="D243" s="2">
        <f>'PR-RAS'!E247</f>
        <v>9485.5</v>
      </c>
      <c r="E243" s="2">
        <v>0</v>
      </c>
      <c r="F243" s="2">
        <v>0</v>
      </c>
      <c r="G243" s="3">
        <f t="shared" si="0"/>
        <v>5341.1819999999998</v>
      </c>
      <c r="H243" s="3">
        <f t="shared" si="1"/>
        <v>0.5</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108824.81</v>
      </c>
      <c r="D244" s="2">
        <f>'PR-RAS'!E248</f>
        <v>0</v>
      </c>
      <c r="E244" s="2">
        <v>0</v>
      </c>
      <c r="F244" s="2">
        <v>0</v>
      </c>
      <c r="G244" s="3">
        <f t="shared" si="0"/>
        <v>26444.428829999997</v>
      </c>
      <c r="H244" s="3">
        <f t="shared" si="1"/>
        <v>0.19000000000232831</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1119243.6099999999</v>
      </c>
      <c r="D258" s="2">
        <f>'PR-RAS'!E262</f>
        <v>1329184.5499999998</v>
      </c>
      <c r="E258" s="2">
        <v>0</v>
      </c>
      <c r="F258" s="2">
        <v>0</v>
      </c>
      <c r="G258" s="3">
        <f t="shared" si="0"/>
        <v>970846.46646999987</v>
      </c>
      <c r="H258" s="3">
        <f t="shared" si="1"/>
        <v>0.84000000031664968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1119243.6099999999</v>
      </c>
      <c r="D265" s="2">
        <f>'PR-RAS'!E269</f>
        <v>1329184.5499999998</v>
      </c>
      <c r="E265" s="2">
        <v>0</v>
      </c>
      <c r="F265" s="2">
        <v>0</v>
      </c>
      <c r="G265" s="3">
        <f t="shared" si="0"/>
        <v>997289.75543999986</v>
      </c>
      <c r="H265" s="3">
        <f t="shared" si="1"/>
        <v>0.84000000031664968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903126.23</v>
      </c>
      <c r="D266" s="2">
        <f>'PR-RAS'!E270</f>
        <v>1150770.6599999999</v>
      </c>
      <c r="E266" s="2">
        <v>0</v>
      </c>
      <c r="F266" s="2">
        <v>0</v>
      </c>
      <c r="G266" s="3">
        <f t="shared" si="0"/>
        <v>849236.90075000003</v>
      </c>
      <c r="H266" s="3">
        <f t="shared" si="1"/>
        <v>0.57000000006519258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216117.38</v>
      </c>
      <c r="D267" s="2">
        <f>'PR-RAS'!E271</f>
        <v>178413.89</v>
      </c>
      <c r="E267" s="2">
        <v>0</v>
      </c>
      <c r="F267" s="2">
        <v>0</v>
      </c>
      <c r="G267" s="3">
        <f t="shared" si="0"/>
        <v>152403.41256000003</v>
      </c>
      <c r="H267" s="3">
        <f t="shared" si="1"/>
        <v>0.48999999999068677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1699140.24</v>
      </c>
      <c r="D269" s="2">
        <f>'PR-RAS'!E273</f>
        <v>2024086.55</v>
      </c>
      <c r="E269" s="2">
        <v>0</v>
      </c>
      <c r="F269" s="2">
        <v>0</v>
      </c>
      <c r="G269" s="3">
        <f t="shared" si="0"/>
        <v>1540279.9751200001</v>
      </c>
      <c r="H269" s="3">
        <f t="shared" si="1"/>
        <v>0.68999999994412065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914324.26</v>
      </c>
      <c r="D270" s="2">
        <f>'PR-RAS'!E274</f>
        <v>1118153.24</v>
      </c>
      <c r="E270" s="2">
        <v>0</v>
      </c>
      <c r="F270" s="2">
        <v>0</v>
      </c>
      <c r="G270" s="3">
        <f t="shared" si="0"/>
        <v>847519.6690600001</v>
      </c>
      <c r="H270" s="3">
        <f t="shared" si="1"/>
        <v>0.5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914324.26</v>
      </c>
      <c r="D271" s="2">
        <f>'PR-RAS'!E275</f>
        <v>1118153.24</v>
      </c>
      <c r="E271" s="2">
        <v>0</v>
      </c>
      <c r="F271" s="2">
        <v>0</v>
      </c>
      <c r="G271" s="3">
        <f t="shared" si="0"/>
        <v>850670.29980000015</v>
      </c>
      <c r="H271" s="3">
        <f t="shared" si="1"/>
        <v>0.5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47134.38</v>
      </c>
      <c r="D274" s="2">
        <f>'PR-RAS'!E278</f>
        <v>0</v>
      </c>
      <c r="E274" s="2">
        <v>0</v>
      </c>
      <c r="F274" s="2">
        <v>0</v>
      </c>
      <c r="G274" s="3">
        <f t="shared" si="0"/>
        <v>12867.685740000001</v>
      </c>
      <c r="H274" s="3">
        <f t="shared" si="1"/>
        <v>0.37999999999738066</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47134.38</v>
      </c>
      <c r="D275" s="2">
        <f>'PR-RAS'!E279</f>
        <v>0</v>
      </c>
      <c r="E275" s="2">
        <v>0</v>
      </c>
      <c r="F275" s="2">
        <v>0</v>
      </c>
      <c r="G275" s="3">
        <f t="shared" ref="G275:G528" si="12">(B275/1000)*(C275*1+D275*2)</f>
        <v>12914.82012</v>
      </c>
      <c r="H275" s="3">
        <f t="shared" ref="H275:H528" si="13">ABS(C275-ROUND(C275,0))+ABS(D275-ROUND(D275,0))</f>
        <v>0.37999999999738066</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103368.37</v>
      </c>
      <c r="D279" s="2">
        <f>'PR-RAS'!E283</f>
        <v>112771.56</v>
      </c>
      <c r="E279" s="2">
        <v>0</v>
      </c>
      <c r="F279" s="2">
        <v>0</v>
      </c>
      <c r="G279" s="3">
        <f t="shared" si="12"/>
        <v>91437.394220000002</v>
      </c>
      <c r="H279" s="3">
        <f t="shared" si="13"/>
        <v>0.80999999999767169</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103368.37</v>
      </c>
      <c r="D280" s="2">
        <f>'PR-RAS'!E284</f>
        <v>112771.56</v>
      </c>
      <c r="E280" s="2">
        <v>0</v>
      </c>
      <c r="F280" s="2">
        <v>0</v>
      </c>
      <c r="G280" s="3">
        <f t="shared" si="12"/>
        <v>91766.305710000001</v>
      </c>
      <c r="H280" s="3">
        <f t="shared" si="13"/>
        <v>0.80999999999767169</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634313.23</v>
      </c>
      <c r="D285" s="2">
        <f>'PR-RAS'!E289</f>
        <v>793161.75</v>
      </c>
      <c r="E285" s="2">
        <v>0</v>
      </c>
      <c r="F285" s="2">
        <v>0</v>
      </c>
      <c r="G285" s="3">
        <f t="shared" si="12"/>
        <v>630660.83131999988</v>
      </c>
      <c r="H285" s="3">
        <f t="shared" si="13"/>
        <v>0.47999999998137355</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634313.23</v>
      </c>
      <c r="D286" s="2">
        <f>'PR-RAS'!E290</f>
        <v>793161.75</v>
      </c>
      <c r="E286" s="2">
        <v>0</v>
      </c>
      <c r="F286" s="2">
        <v>0</v>
      </c>
      <c r="G286" s="3">
        <f t="shared" si="12"/>
        <v>632881.46804999991</v>
      </c>
      <c r="H286" s="3">
        <f t="shared" si="13"/>
        <v>0.47999999998137355</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8206532.9800000004</v>
      </c>
      <c r="D295" s="2">
        <f>'PR-RAS'!E299</f>
        <v>8469609.040000001</v>
      </c>
      <c r="E295" s="2">
        <v>0</v>
      </c>
      <c r="F295" s="2">
        <v>0</v>
      </c>
      <c r="G295" s="3">
        <f t="shared" si="12"/>
        <v>7392850.81164</v>
      </c>
      <c r="H295" s="3">
        <f t="shared" si="13"/>
        <v>6.0000000521540642E-2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344426.97999999672</v>
      </c>
      <c r="E296" s="2">
        <v>0</v>
      </c>
      <c r="F296" s="2">
        <v>0</v>
      </c>
      <c r="G296" s="3">
        <f t="shared" si="12"/>
        <v>203211.91819999806</v>
      </c>
      <c r="H296" s="3">
        <f t="shared" si="13"/>
        <v>2.0000003278255463E-2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687614.08999999985</v>
      </c>
      <c r="D297" s="2">
        <f>'PR-RAS'!E301</f>
        <v>0</v>
      </c>
      <c r="E297" s="2">
        <v>0</v>
      </c>
      <c r="F297" s="2">
        <v>0</v>
      </c>
      <c r="G297" s="3">
        <f t="shared" si="12"/>
        <v>203533.77063999994</v>
      </c>
      <c r="H297" s="3">
        <f t="shared" si="13"/>
        <v>8.9999999850988388E-2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2862474.9</v>
      </c>
      <c r="D298" s="2">
        <f>'PR-RAS'!E302</f>
        <v>2551064.6800000002</v>
      </c>
      <c r="E298" s="2">
        <v>0</v>
      </c>
      <c r="F298" s="2">
        <v>0</v>
      </c>
      <c r="G298" s="3">
        <f t="shared" si="12"/>
        <v>2365487.4652199997</v>
      </c>
      <c r="H298" s="3">
        <f t="shared" si="13"/>
        <v>0.41999999992549419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763890.94</v>
      </c>
      <c r="D300" s="2">
        <f>'PR-RAS'!E304</f>
        <v>3408149.14</v>
      </c>
      <c r="E300" s="2">
        <v>0</v>
      </c>
      <c r="F300" s="2">
        <v>0</v>
      </c>
      <c r="G300" s="3">
        <f t="shared" si="12"/>
        <v>2266476.5767800002</v>
      </c>
      <c r="H300" s="3">
        <f t="shared" si="13"/>
        <v>0.20000000018626451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4382.34</v>
      </c>
      <c r="D301" s="2">
        <f>'PR-RAS'!E305</f>
        <v>7814.88</v>
      </c>
      <c r="E301" s="2">
        <v>0</v>
      </c>
      <c r="F301" s="2">
        <v>0</v>
      </c>
      <c r="G301" s="3">
        <f t="shared" si="12"/>
        <v>6003.6299999999992</v>
      </c>
      <c r="H301" s="3">
        <f t="shared" si="13"/>
        <v>0.46000000000003638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149247.53999999998</v>
      </c>
      <c r="D303" s="2">
        <f>'PR-RAS'!E308</f>
        <v>29187.58</v>
      </c>
      <c r="E303" s="2">
        <v>0</v>
      </c>
      <c r="F303" s="2">
        <v>0</v>
      </c>
      <c r="G303" s="3">
        <f t="shared" si="12"/>
        <v>62702.05539999999</v>
      </c>
      <c r="H303" s="3">
        <f t="shared" si="13"/>
        <v>0.88000000001920853</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139268.65</v>
      </c>
      <c r="D304" s="2">
        <f>'PR-RAS'!E309</f>
        <v>25969.34</v>
      </c>
      <c r="E304" s="2">
        <v>0</v>
      </c>
      <c r="F304" s="2">
        <v>0</v>
      </c>
      <c r="G304" s="3">
        <f t="shared" si="12"/>
        <v>57935.820989999993</v>
      </c>
      <c r="H304" s="3">
        <f t="shared" si="13"/>
        <v>0.69000000000596629</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139268.65</v>
      </c>
      <c r="D305" s="2">
        <f>'PR-RAS'!E310</f>
        <v>25969.34</v>
      </c>
      <c r="E305" s="2">
        <v>0</v>
      </c>
      <c r="F305" s="2">
        <v>0</v>
      </c>
      <c r="G305" s="3">
        <f t="shared" si="12"/>
        <v>58127.028319999998</v>
      </c>
      <c r="H305" s="3">
        <f t="shared" si="13"/>
        <v>0.69000000000596629</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139268.65</v>
      </c>
      <c r="D306" s="2">
        <f>'PR-RAS'!E311</f>
        <v>25969.34</v>
      </c>
      <c r="E306" s="2">
        <v>0</v>
      </c>
      <c r="F306" s="2">
        <v>0</v>
      </c>
      <c r="G306" s="3">
        <f t="shared" si="12"/>
        <v>58318.235649999995</v>
      </c>
      <c r="H306" s="3">
        <f t="shared" si="13"/>
        <v>0.69000000000596629</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9978.89</v>
      </c>
      <c r="D316" s="2">
        <f>'PR-RAS'!E321</f>
        <v>3218.24</v>
      </c>
      <c r="E316" s="2">
        <v>0</v>
      </c>
      <c r="F316" s="2">
        <v>0</v>
      </c>
      <c r="G316" s="3">
        <f t="shared" si="12"/>
        <v>5170.8415500000001</v>
      </c>
      <c r="H316" s="3">
        <f t="shared" si="13"/>
        <v>0.3500000000003638</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9978.89</v>
      </c>
      <c r="D317" s="2">
        <f>'PR-RAS'!E322</f>
        <v>3218.24</v>
      </c>
      <c r="E317" s="2">
        <v>0</v>
      </c>
      <c r="F317" s="2">
        <v>0</v>
      </c>
      <c r="G317" s="3">
        <f t="shared" si="12"/>
        <v>5187.2569199999998</v>
      </c>
      <c r="H317" s="3">
        <f t="shared" si="13"/>
        <v>0.3500000000003638</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9978.89</v>
      </c>
      <c r="D318" s="2">
        <f>'PR-RAS'!E323</f>
        <v>3218.24</v>
      </c>
      <c r="E318" s="2">
        <v>0</v>
      </c>
      <c r="F318" s="2">
        <v>0</v>
      </c>
      <c r="G318" s="3">
        <f t="shared" si="12"/>
        <v>5203.6722899999995</v>
      </c>
      <c r="H318" s="3">
        <f t="shared" si="13"/>
        <v>0.3500000000003638</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362982.24999999994</v>
      </c>
      <c r="D355" s="2">
        <f>'PR-RAS'!E360</f>
        <v>148893.09000000003</v>
      </c>
      <c r="E355" s="2">
        <v>0</v>
      </c>
      <c r="F355" s="2">
        <v>0</v>
      </c>
      <c r="G355" s="3">
        <f t="shared" si="12"/>
        <v>233912.02421999996</v>
      </c>
      <c r="H355" s="3">
        <f t="shared" si="13"/>
        <v>0.33999999996740371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2000</v>
      </c>
      <c r="D356" s="2">
        <f>'PR-RAS'!E361</f>
        <v>1000</v>
      </c>
      <c r="E356" s="2">
        <v>0</v>
      </c>
      <c r="F356" s="2">
        <v>0</v>
      </c>
      <c r="G356" s="3">
        <f t="shared" si="12"/>
        <v>1420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2000</v>
      </c>
      <c r="D361" s="2">
        <f>'PR-RAS'!E366</f>
        <v>1000</v>
      </c>
      <c r="E361" s="2">
        <v>0</v>
      </c>
      <c r="F361" s="2">
        <v>0</v>
      </c>
      <c r="G361" s="3">
        <f t="shared" si="12"/>
        <v>1440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1000</v>
      </c>
      <c r="E364" s="2">
        <v>0</v>
      </c>
      <c r="F364" s="2">
        <v>0</v>
      </c>
      <c r="G364" s="3">
        <f t="shared" si="12"/>
        <v>726</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2000</v>
      </c>
      <c r="D365" s="2">
        <f>'PR-RAS'!E370</f>
        <v>0</v>
      </c>
      <c r="E365" s="2">
        <v>0</v>
      </c>
      <c r="F365" s="2">
        <v>0</v>
      </c>
      <c r="G365" s="3">
        <f t="shared" si="12"/>
        <v>728</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360982.24999999994</v>
      </c>
      <c r="D368" s="2">
        <f>'PR-RAS'!E373</f>
        <v>147893.09000000003</v>
      </c>
      <c r="E368" s="2">
        <v>0</v>
      </c>
      <c r="F368" s="2">
        <v>0</v>
      </c>
      <c r="G368" s="3">
        <f t="shared" si="12"/>
        <v>241034.01380999997</v>
      </c>
      <c r="H368" s="3">
        <f t="shared" si="13"/>
        <v>0.33999999996740371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240070.09</v>
      </c>
      <c r="D369" s="2">
        <f>'PR-RAS'!E374</f>
        <v>98786.63</v>
      </c>
      <c r="E369" s="2">
        <v>0</v>
      </c>
      <c r="F369" s="2">
        <v>0</v>
      </c>
      <c r="G369" s="3">
        <f t="shared" si="12"/>
        <v>161052.75279999999</v>
      </c>
      <c r="H369" s="3">
        <f t="shared" si="13"/>
        <v>0.45999999999185093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240070.09</v>
      </c>
      <c r="D371" s="2">
        <f>'PR-RAS'!E376</f>
        <v>98286.63</v>
      </c>
      <c r="E371" s="2">
        <v>0</v>
      </c>
      <c r="F371" s="2">
        <v>0</v>
      </c>
      <c r="G371" s="3">
        <f t="shared" si="12"/>
        <v>161558.03949999998</v>
      </c>
      <c r="H371" s="3">
        <f t="shared" si="13"/>
        <v>0.45999999999185093</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500</v>
      </c>
      <c r="E373" s="2">
        <v>0</v>
      </c>
      <c r="F373" s="2">
        <v>0</v>
      </c>
      <c r="G373" s="3">
        <f t="shared" si="12"/>
        <v>372</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51528.639999999999</v>
      </c>
      <c r="D374" s="2">
        <f>'PR-RAS'!E379</f>
        <v>38270.85</v>
      </c>
      <c r="E374" s="2">
        <v>0</v>
      </c>
      <c r="F374" s="2">
        <v>0</v>
      </c>
      <c r="G374" s="3">
        <f t="shared" si="12"/>
        <v>47770.236819999998</v>
      </c>
      <c r="H374" s="3">
        <f t="shared" si="13"/>
        <v>0.51000000000203727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4408.8900000000003</v>
      </c>
      <c r="D375" s="2">
        <f>'PR-RAS'!E380</f>
        <v>10045.209999999999</v>
      </c>
      <c r="E375" s="2">
        <v>0</v>
      </c>
      <c r="F375" s="2">
        <v>0</v>
      </c>
      <c r="G375" s="3">
        <f t="shared" si="12"/>
        <v>9162.7419399999999</v>
      </c>
      <c r="H375" s="3">
        <f t="shared" si="13"/>
        <v>0.31999999999879947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7155</v>
      </c>
      <c r="D376" s="2">
        <f>'PR-RAS'!E381</f>
        <v>9475</v>
      </c>
      <c r="E376" s="2">
        <v>0</v>
      </c>
      <c r="F376" s="2">
        <v>0</v>
      </c>
      <c r="G376" s="3">
        <f t="shared" si="12"/>
        <v>9789.375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30511.5</v>
      </c>
      <c r="D377" s="2">
        <f>'PR-RAS'!E382</f>
        <v>10434.76</v>
      </c>
      <c r="E377" s="2">
        <v>0</v>
      </c>
      <c r="F377" s="2">
        <v>0</v>
      </c>
      <c r="G377" s="3">
        <f t="shared" si="12"/>
        <v>19319.26352</v>
      </c>
      <c r="H377" s="3">
        <f t="shared" si="13"/>
        <v>0.73999999999978172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1852.5</v>
      </c>
      <c r="E378" s="2">
        <v>0</v>
      </c>
      <c r="F378" s="2">
        <v>0</v>
      </c>
      <c r="G378" s="3">
        <f t="shared" si="12"/>
        <v>1396.7850000000001</v>
      </c>
      <c r="H378" s="3">
        <f t="shared" si="13"/>
        <v>0.5</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9453.25</v>
      </c>
      <c r="D381" s="2">
        <f>'PR-RAS'!E386</f>
        <v>6463.38</v>
      </c>
      <c r="E381" s="2">
        <v>0</v>
      </c>
      <c r="F381" s="2">
        <v>0</v>
      </c>
      <c r="G381" s="3">
        <f t="shared" si="12"/>
        <v>8504.4038</v>
      </c>
      <c r="H381" s="3">
        <f t="shared" si="13"/>
        <v>0.63000000000010914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59146.6</v>
      </c>
      <c r="D383" s="2">
        <f>'PR-RAS'!E388</f>
        <v>0</v>
      </c>
      <c r="E383" s="2">
        <v>0</v>
      </c>
      <c r="F383" s="2">
        <v>0</v>
      </c>
      <c r="G383" s="3">
        <f t="shared" si="12"/>
        <v>22594.001199999999</v>
      </c>
      <c r="H383" s="3">
        <f t="shared" si="13"/>
        <v>0.40000000000145519</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59146.6</v>
      </c>
      <c r="D384" s="2">
        <f>'PR-RAS'!E389</f>
        <v>0</v>
      </c>
      <c r="E384" s="2">
        <v>0</v>
      </c>
      <c r="F384" s="2">
        <v>0</v>
      </c>
      <c r="G384" s="3">
        <f t="shared" si="12"/>
        <v>22653.147799999999</v>
      </c>
      <c r="H384" s="3">
        <f t="shared" si="13"/>
        <v>0.40000000000145519</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10038.17</v>
      </c>
      <c r="D388" s="2">
        <f>'PR-RAS'!E393</f>
        <v>10835.61</v>
      </c>
      <c r="E388" s="2">
        <v>0</v>
      </c>
      <c r="F388" s="2">
        <v>0</v>
      </c>
      <c r="G388" s="3">
        <f t="shared" si="12"/>
        <v>12271.53393</v>
      </c>
      <c r="H388" s="3">
        <f t="shared" si="13"/>
        <v>0.55999999999949068</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10038.17</v>
      </c>
      <c r="D389" s="2">
        <f>'PR-RAS'!E394</f>
        <v>10835.61</v>
      </c>
      <c r="E389" s="2">
        <v>0</v>
      </c>
      <c r="F389" s="2">
        <v>0</v>
      </c>
      <c r="G389" s="3">
        <f t="shared" si="12"/>
        <v>12303.24332</v>
      </c>
      <c r="H389" s="3">
        <f t="shared" si="13"/>
        <v>0.55999999999949068</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198.75</v>
      </c>
      <c r="D396" s="2">
        <f>'PR-RAS'!E401</f>
        <v>0</v>
      </c>
      <c r="E396" s="2">
        <v>0</v>
      </c>
      <c r="F396" s="2">
        <v>0</v>
      </c>
      <c r="G396" s="3">
        <f t="shared" si="12"/>
        <v>78.506250000000009</v>
      </c>
      <c r="H396" s="3">
        <f t="shared" si="13"/>
        <v>0.25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198.75</v>
      </c>
      <c r="D398" s="2">
        <f>'PR-RAS'!E403</f>
        <v>0</v>
      </c>
      <c r="E398" s="2">
        <v>0</v>
      </c>
      <c r="F398" s="2">
        <v>0</v>
      </c>
      <c r="G398" s="3">
        <f t="shared" si="12"/>
        <v>78.903750000000002</v>
      </c>
      <c r="H398" s="3">
        <f t="shared" si="13"/>
        <v>0.25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213734.70999999996</v>
      </c>
      <c r="D413" s="2">
        <f>'PR-RAS'!E418</f>
        <v>119705.51000000002</v>
      </c>
      <c r="E413" s="2">
        <v>0</v>
      </c>
      <c r="F413" s="2">
        <v>0</v>
      </c>
      <c r="G413" s="3">
        <f t="shared" si="12"/>
        <v>186696.04075999997</v>
      </c>
      <c r="H413" s="3">
        <f t="shared" si="13"/>
        <v>0.78000000001338776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2598233.06</v>
      </c>
      <c r="D415" s="2">
        <f>'PR-RAS'!E420</f>
        <v>3351207.49</v>
      </c>
      <c r="E415" s="2">
        <v>0</v>
      </c>
      <c r="F415" s="2">
        <v>0</v>
      </c>
      <c r="G415" s="3">
        <f t="shared" si="12"/>
        <v>3850468.2885600002</v>
      </c>
      <c r="H415" s="3">
        <f t="shared" si="13"/>
        <v>0.55000000027939677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39166.28</v>
      </c>
      <c r="D416" s="2">
        <f>'PR-RAS'!E421</f>
        <v>0</v>
      </c>
      <c r="E416" s="2">
        <v>0</v>
      </c>
      <c r="F416" s="2">
        <v>0</v>
      </c>
      <c r="G416" s="3">
        <f t="shared" si="12"/>
        <v>16254.006199999998</v>
      </c>
      <c r="H416" s="3">
        <f t="shared" si="13"/>
        <v>0.27999999999883585</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7668166.4300000006</v>
      </c>
      <c r="D417" s="2">
        <f>'PR-RAS'!E422</f>
        <v>8843223.5999999978</v>
      </c>
      <c r="E417" s="2">
        <v>0</v>
      </c>
      <c r="F417" s="2">
        <v>0</v>
      </c>
      <c r="G417" s="3">
        <f t="shared" si="12"/>
        <v>10547519.270079998</v>
      </c>
      <c r="H417" s="3">
        <f t="shared" si="13"/>
        <v>0.83000000286847353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8569515.2300000004</v>
      </c>
      <c r="D418" s="2">
        <f>'PR-RAS'!E423</f>
        <v>8618502.1300000008</v>
      </c>
      <c r="E418" s="2">
        <v>0</v>
      </c>
      <c r="F418" s="2">
        <v>0</v>
      </c>
      <c r="G418" s="3">
        <f t="shared" si="12"/>
        <v>10761318.62733</v>
      </c>
      <c r="H418" s="3">
        <f t="shared" si="13"/>
        <v>0.3600000012665987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224721.46999999695</v>
      </c>
      <c r="E419" s="2">
        <v>0</v>
      </c>
      <c r="F419" s="2">
        <v>0</v>
      </c>
      <c r="G419" s="3">
        <f t="shared" si="12"/>
        <v>187867.14891999745</v>
      </c>
      <c r="H419" s="3">
        <f t="shared" si="13"/>
        <v>0.46999999694526196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901348.79999999981</v>
      </c>
      <c r="D420" s="2">
        <f>'PR-RAS'!E425</f>
        <v>0</v>
      </c>
      <c r="E420" s="2">
        <v>0</v>
      </c>
      <c r="F420" s="2">
        <v>0</v>
      </c>
      <c r="G420" s="3">
        <f t="shared" si="12"/>
        <v>377665.14719999989</v>
      </c>
      <c r="H420" s="3">
        <f t="shared" si="13"/>
        <v>0.20000000018626451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264241.83999999985</v>
      </c>
      <c r="D421" s="2">
        <f>'PR-RAS'!E426</f>
        <v>0</v>
      </c>
      <c r="E421" s="2">
        <v>0</v>
      </c>
      <c r="F421" s="2">
        <v>0</v>
      </c>
      <c r="G421" s="3">
        <f t="shared" si="12"/>
        <v>110981.57279999994</v>
      </c>
      <c r="H421" s="3">
        <f t="shared" si="13"/>
        <v>0.16000000014901161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800142.81</v>
      </c>
      <c r="E422" s="2">
        <v>0</v>
      </c>
      <c r="F422" s="2">
        <v>0</v>
      </c>
      <c r="G422" s="3">
        <f t="shared" si="12"/>
        <v>673720.24602000008</v>
      </c>
      <c r="H422" s="3">
        <f t="shared" si="13"/>
        <v>0.18999999994412065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803057.22</v>
      </c>
      <c r="D423" s="2">
        <f>'PR-RAS'!E428</f>
        <v>3408149.14</v>
      </c>
      <c r="E423" s="2">
        <v>0</v>
      </c>
      <c r="F423" s="2">
        <v>0</v>
      </c>
      <c r="G423" s="3">
        <f t="shared" si="12"/>
        <v>3215368.0209999997</v>
      </c>
      <c r="H423" s="3">
        <f t="shared" si="13"/>
        <v>0.36000000010244548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3000</v>
      </c>
      <c r="D424" s="2">
        <f>'PR-RAS'!E430</f>
        <v>1974.6</v>
      </c>
      <c r="E424" s="2">
        <v>0</v>
      </c>
      <c r="F424" s="2">
        <v>0</v>
      </c>
      <c r="G424" s="3">
        <f t="shared" si="12"/>
        <v>2939.5115999999998</v>
      </c>
      <c r="H424" s="3">
        <f t="shared" si="13"/>
        <v>0.40000000000009095</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3000</v>
      </c>
      <c r="D425" s="2">
        <f>'PR-RAS'!E431</f>
        <v>1974.6</v>
      </c>
      <c r="E425" s="2">
        <v>0</v>
      </c>
      <c r="F425" s="2">
        <v>0</v>
      </c>
      <c r="G425" s="3">
        <f t="shared" si="12"/>
        <v>2946.4607999999998</v>
      </c>
      <c r="H425" s="3">
        <f t="shared" si="13"/>
        <v>0.40000000000009095</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3000</v>
      </c>
      <c r="D438" s="2">
        <f>'PR-RAS'!E444</f>
        <v>0</v>
      </c>
      <c r="E438" s="2">
        <v>0</v>
      </c>
      <c r="F438" s="2">
        <v>0</v>
      </c>
      <c r="G438" s="3">
        <f t="shared" si="12"/>
        <v>1311</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1974.6</v>
      </c>
      <c r="E446" s="2">
        <v>0</v>
      </c>
      <c r="F446" s="2">
        <v>0</v>
      </c>
      <c r="G446" s="3">
        <f t="shared" si="12"/>
        <v>1757.394</v>
      </c>
      <c r="H446" s="3">
        <f t="shared" si="13"/>
        <v>0.40000000000009095</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1974.6</v>
      </c>
      <c r="E448" s="2">
        <v>0</v>
      </c>
      <c r="F448" s="2">
        <v>0</v>
      </c>
      <c r="G448" s="3">
        <f t="shared" si="12"/>
        <v>1765.2924</v>
      </c>
      <c r="H448" s="3">
        <f t="shared" si="13"/>
        <v>0.40000000000009095</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3000</v>
      </c>
      <c r="D633" s="2">
        <f>'PR-RAS'!E639</f>
        <v>1974.6</v>
      </c>
      <c r="E633" s="2">
        <v>0</v>
      </c>
      <c r="F633" s="2">
        <v>0</v>
      </c>
      <c r="G633" s="3">
        <f t="shared" si="14"/>
        <v>4391.8944000000001</v>
      </c>
      <c r="H633" s="3">
        <f t="shared" si="15"/>
        <v>0.40000000000009095</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50932.2</v>
      </c>
      <c r="D635" s="2">
        <f>'PR-RAS'!E641</f>
        <v>53932.2</v>
      </c>
      <c r="E635" s="2">
        <v>0</v>
      </c>
      <c r="F635" s="2">
        <v>0</v>
      </c>
      <c r="G635" s="3">
        <f t="shared" si="14"/>
        <v>100677.04439999998</v>
      </c>
      <c r="H635" s="3">
        <f t="shared" si="15"/>
        <v>0.39999999999417923</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7671166.4300000006</v>
      </c>
      <c r="D637" s="2">
        <f>'PR-RAS'!E643</f>
        <v>8845198.1999999974</v>
      </c>
      <c r="E637" s="2">
        <v>0</v>
      </c>
      <c r="F637" s="2">
        <v>0</v>
      </c>
      <c r="G637" s="3">
        <f t="shared" si="14"/>
        <v>16129953.959879996</v>
      </c>
      <c r="H637" s="3">
        <f t="shared" si="15"/>
        <v>0.62999999802559614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8569515.2300000004</v>
      </c>
      <c r="D638" s="2">
        <f>'PR-RAS'!E644</f>
        <v>8618502.1300000008</v>
      </c>
      <c r="E638" s="2">
        <v>0</v>
      </c>
      <c r="F638" s="2">
        <v>0</v>
      </c>
      <c r="G638" s="3">
        <f t="shared" si="14"/>
        <v>16438752.915130002</v>
      </c>
      <c r="H638" s="3">
        <f t="shared" si="15"/>
        <v>0.3600000012665987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226696.06999999657</v>
      </c>
      <c r="E639" s="2">
        <v>0</v>
      </c>
      <c r="F639" s="2">
        <v>0</v>
      </c>
      <c r="G639" s="3">
        <f t="shared" si="14"/>
        <v>289264.18531999562</v>
      </c>
      <c r="H639" s="3">
        <f t="shared" si="15"/>
        <v>6.9999996572732925E-2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898348.79999999981</v>
      </c>
      <c r="D640" s="2">
        <f>'PR-RAS'!E646</f>
        <v>0</v>
      </c>
      <c r="E640" s="2">
        <v>0</v>
      </c>
      <c r="F640" s="2">
        <v>0</v>
      </c>
      <c r="G640" s="3">
        <f t="shared" si="14"/>
        <v>574044.88319999992</v>
      </c>
      <c r="H640" s="3">
        <f t="shared" si="15"/>
        <v>0.20000000018626451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315174.03999999986</v>
      </c>
      <c r="D641" s="2">
        <f>'PR-RAS'!E647</f>
        <v>0</v>
      </c>
      <c r="E641" s="2">
        <v>0</v>
      </c>
      <c r="F641" s="2">
        <v>0</v>
      </c>
      <c r="G641" s="3">
        <f t="shared" si="14"/>
        <v>201711.38559999992</v>
      </c>
      <c r="H641" s="3">
        <f t="shared" si="15"/>
        <v>3.999999986262992E-2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746210.6100000001</v>
      </c>
      <c r="E642" s="2">
        <v>0</v>
      </c>
      <c r="F642" s="2">
        <v>0</v>
      </c>
      <c r="G642" s="3">
        <f t="shared" si="14"/>
        <v>956642.00202000013</v>
      </c>
      <c r="H642" s="3">
        <f t="shared" si="15"/>
        <v>0.38999999989755452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583174.76</v>
      </c>
      <c r="D644" s="2">
        <f>'PR-RAS'!E650</f>
        <v>519514.54000000353</v>
      </c>
      <c r="E644" s="2">
        <v>0</v>
      </c>
      <c r="F644" s="2">
        <v>0</v>
      </c>
      <c r="G644" s="3">
        <f t="shared" si="14"/>
        <v>1043077.0691200045</v>
      </c>
      <c r="H644" s="3">
        <f t="shared" si="15"/>
        <v>0.69999999646097422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875081.56</v>
      </c>
      <c r="D646" s="2">
        <f>'PR-RAS'!E653</f>
        <v>948897.36</v>
      </c>
      <c r="E646" s="2">
        <v>0</v>
      </c>
      <c r="F646" s="2">
        <v>0</v>
      </c>
      <c r="G646" s="3">
        <f t="shared" si="14"/>
        <v>1788505.2006000003</v>
      </c>
      <c r="H646" s="3">
        <f t="shared" si="15"/>
        <v>0.79999999993015081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10284146.050000001</v>
      </c>
      <c r="D647" s="2">
        <f>'PR-RAS'!E654</f>
        <v>11806427.869999999</v>
      </c>
      <c r="E647" s="2">
        <v>0</v>
      </c>
      <c r="F647" s="2">
        <v>0</v>
      </c>
      <c r="G647" s="3">
        <f t="shared" si="14"/>
        <v>21897463.156339999</v>
      </c>
      <c r="H647" s="3">
        <f t="shared" si="15"/>
        <v>0.18000000156462193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10857012.560000001</v>
      </c>
      <c r="D648" s="2">
        <f>'PR-RAS'!E655</f>
        <v>12180221.560000001</v>
      </c>
      <c r="E648" s="2">
        <v>0</v>
      </c>
      <c r="F648" s="2">
        <v>0</v>
      </c>
      <c r="G648" s="3">
        <f t="shared" si="14"/>
        <v>22785693.824960001</v>
      </c>
      <c r="H648" s="3">
        <f t="shared" si="15"/>
        <v>0.87999999895691872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302215.05000000075</v>
      </c>
      <c r="D649" s="2">
        <f>'PR-RAS'!E656</f>
        <v>575103.66999999806</v>
      </c>
      <c r="E649" s="2">
        <v>0</v>
      </c>
      <c r="F649" s="2">
        <v>0</v>
      </c>
      <c r="G649" s="3">
        <f t="shared" si="14"/>
        <v>941169.70871999802</v>
      </c>
      <c r="H649" s="3">
        <f t="shared" si="15"/>
        <v>0.38000000268220901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82</v>
      </c>
      <c r="D650" s="2">
        <f>'PR-RAS'!E657</f>
        <v>81</v>
      </c>
      <c r="E650" s="2">
        <v>0</v>
      </c>
      <c r="F650" s="2">
        <v>0</v>
      </c>
      <c r="G650" s="3">
        <f t="shared" si="14"/>
        <v>158.35599999999999</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175</v>
      </c>
      <c r="D651" s="2">
        <f>'PR-RAS'!E658</f>
        <v>184</v>
      </c>
      <c r="E651" s="2">
        <v>0</v>
      </c>
      <c r="F651" s="2">
        <v>0</v>
      </c>
      <c r="G651" s="3">
        <f t="shared" si="14"/>
        <v>352.95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78</v>
      </c>
      <c r="D652" s="2">
        <f>'PR-RAS'!E659</f>
        <v>77</v>
      </c>
      <c r="E652" s="2">
        <v>0</v>
      </c>
      <c r="F652" s="2">
        <v>0</v>
      </c>
      <c r="G652" s="3">
        <f t="shared" si="14"/>
        <v>151.03200000000001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160</v>
      </c>
      <c r="D653" s="2">
        <f>'PR-RAS'!E660</f>
        <v>163</v>
      </c>
      <c r="E653" s="2">
        <v>0</v>
      </c>
      <c r="F653" s="2">
        <v>0</v>
      </c>
      <c r="G653" s="3">
        <f t="shared" si="14"/>
        <v>316.87200000000001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50849.45</v>
      </c>
      <c r="D654" s="2">
        <f>'PR-RAS'!E661</f>
        <v>63563.19</v>
      </c>
      <c r="E654" s="2">
        <v>0</v>
      </c>
      <c r="F654" s="2">
        <v>0</v>
      </c>
      <c r="G654" s="3">
        <f t="shared" si="14"/>
        <v>116218.21699000002</v>
      </c>
      <c r="H654" s="3">
        <f t="shared" si="15"/>
        <v>0.63999999999941792</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73061.240000000005</v>
      </c>
      <c r="D655" s="2">
        <f>'PR-RAS'!E662</f>
        <v>76235.88</v>
      </c>
      <c r="E655" s="2">
        <v>0</v>
      </c>
      <c r="F655" s="2">
        <v>0</v>
      </c>
      <c r="G655" s="3">
        <f t="shared" si="14"/>
        <v>147498.58199999999</v>
      </c>
      <c r="H655" s="3">
        <f t="shared" si="15"/>
        <v>0.36000000000058208</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8723.59</v>
      </c>
      <c r="E656" s="2">
        <v>0</v>
      </c>
      <c r="F656" s="2">
        <v>0</v>
      </c>
      <c r="G656" s="3">
        <f t="shared" ref="G656:G657" si="16">(B656/1000)*(C656*1+D656*2)</f>
        <v>11427.902900000001</v>
      </c>
      <c r="H656" s="3">
        <f t="shared" ref="H656:H657" si="17">ABS(C656-ROUND(C656,0))+ABS(D656-ROUND(D656,0))</f>
        <v>0.40999999999985448</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240214.61</v>
      </c>
      <c r="E657" s="2">
        <v>0</v>
      </c>
      <c r="F657" s="2">
        <v>0</v>
      </c>
      <c r="G657" s="3">
        <f t="shared" si="16"/>
        <v>315161.56832000002</v>
      </c>
      <c r="H657" s="3">
        <f t="shared" si="17"/>
        <v>0.39000000001396984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160.76</v>
      </c>
      <c r="D660" s="2">
        <f>'PR-RAS'!E667</f>
        <v>0</v>
      </c>
      <c r="E660" s="2">
        <v>0</v>
      </c>
      <c r="F660" s="2">
        <v>0</v>
      </c>
      <c r="G660" s="3">
        <f t="shared" si="14"/>
        <v>105.94083999999999</v>
      </c>
      <c r="H660" s="3">
        <f t="shared" si="15"/>
        <v>0.24000000000000909</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2234245.66</v>
      </c>
      <c r="D662" s="2">
        <f>'PR-RAS'!E669</f>
        <v>478542</v>
      </c>
      <c r="E662" s="2">
        <v>0</v>
      </c>
      <c r="F662" s="2">
        <v>0</v>
      </c>
      <c r="G662" s="3">
        <f t="shared" si="14"/>
        <v>2109468.9052600004</v>
      </c>
      <c r="H662" s="3">
        <f t="shared" si="15"/>
        <v>0.33999999985098839</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11636.14</v>
      </c>
      <c r="D663" s="2">
        <f>'PR-RAS'!E670</f>
        <v>0</v>
      </c>
      <c r="E663" s="2">
        <v>0</v>
      </c>
      <c r="F663" s="2">
        <v>0</v>
      </c>
      <c r="G663" s="3">
        <f t="shared" si="14"/>
        <v>7703.1246799999999</v>
      </c>
      <c r="H663" s="3">
        <f t="shared" si="15"/>
        <v>0.13999999999941792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420000</v>
      </c>
      <c r="E666" s="2">
        <v>0</v>
      </c>
      <c r="F666" s="2">
        <v>0</v>
      </c>
      <c r="G666" s="3">
        <f t="shared" si="14"/>
        <v>558600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84317</v>
      </c>
      <c r="D667" s="2">
        <f>'PR-RAS'!E674</f>
        <v>4000</v>
      </c>
      <c r="E667" s="2">
        <v>0</v>
      </c>
      <c r="F667" s="2">
        <v>0</v>
      </c>
      <c r="G667" s="3">
        <f t="shared" si="14"/>
        <v>61483.122000000003</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21663.01</v>
      </c>
      <c r="D670" s="2">
        <f>'PR-RAS'!E677</f>
        <v>0</v>
      </c>
      <c r="E670" s="2">
        <v>0</v>
      </c>
      <c r="F670" s="2">
        <v>0</v>
      </c>
      <c r="G670" s="3">
        <f t="shared" si="14"/>
        <v>14492.553690000001</v>
      </c>
      <c r="H670" s="3">
        <f t="shared" si="15"/>
        <v>9.9999999983992893E-3</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8640</v>
      </c>
      <c r="D676" s="2">
        <f>'PR-RAS'!E683</f>
        <v>8800</v>
      </c>
      <c r="E676" s="2">
        <v>0</v>
      </c>
      <c r="F676" s="2">
        <v>0</v>
      </c>
      <c r="G676" s="3">
        <f t="shared" si="14"/>
        <v>17712</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1000</v>
      </c>
      <c r="E677" s="2">
        <v>0</v>
      </c>
      <c r="F677" s="2">
        <v>0</v>
      </c>
      <c r="G677" s="3">
        <f t="shared" si="14"/>
        <v>1352</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19653.240000000002</v>
      </c>
      <c r="D679" s="2">
        <f>'PR-RAS'!E686</f>
        <v>17075</v>
      </c>
      <c r="E679" s="2">
        <v>0</v>
      </c>
      <c r="F679" s="2">
        <v>0</v>
      </c>
      <c r="G679" s="3">
        <f t="shared" si="14"/>
        <v>36478.596720000009</v>
      </c>
      <c r="H679" s="3">
        <f t="shared" si="15"/>
        <v>0.24000000000160071</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249449.24</v>
      </c>
      <c r="D695" s="2">
        <f>'PR-RAS'!E702</f>
        <v>332845.8</v>
      </c>
      <c r="E695" s="2">
        <v>0</v>
      </c>
      <c r="F695" s="2">
        <v>0</v>
      </c>
      <c r="G695" s="3">
        <f t="shared" si="14"/>
        <v>635107.74295999995</v>
      </c>
      <c r="H695" s="3">
        <f t="shared" si="15"/>
        <v>0.44000000000232831</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33098.019999999997</v>
      </c>
      <c r="E699" s="2">
        <v>0</v>
      </c>
      <c r="F699" s="2">
        <v>0</v>
      </c>
      <c r="G699" s="3">
        <f t="shared" si="14"/>
        <v>46204.83591999999</v>
      </c>
      <c r="H699" s="3">
        <f t="shared" si="15"/>
        <v>1.9999999996798579E-2</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9769.4</v>
      </c>
      <c r="D704" s="2">
        <f>'PR-RAS'!E711</f>
        <v>9293.59</v>
      </c>
      <c r="E704" s="2">
        <v>0</v>
      </c>
      <c r="F704" s="2">
        <v>0</v>
      </c>
      <c r="G704" s="3">
        <f t="shared" ref="G704:G707" si="20">(B704/1000)*(C704*1+D704*2)</f>
        <v>19934.675739999999</v>
      </c>
      <c r="H704" s="3">
        <f t="shared" ref="H704:H707" si="21">ABS(C704-ROUND(C704,0))+ABS(D704-ROUND(D704,0))</f>
        <v>0.80999999999949068</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1037.8399999999999</v>
      </c>
      <c r="D705" s="2">
        <f>'PR-RAS'!E712</f>
        <v>387.86</v>
      </c>
      <c r="E705" s="2">
        <v>0</v>
      </c>
      <c r="F705" s="2">
        <v>0</v>
      </c>
      <c r="G705" s="3">
        <f t="shared" si="20"/>
        <v>1276.7462399999999</v>
      </c>
      <c r="H705" s="3">
        <f t="shared" si="21"/>
        <v>0.30000000000006821</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1284.98</v>
      </c>
      <c r="D715" s="2">
        <f>'PR-RAS'!E722</f>
        <v>1938.32</v>
      </c>
      <c r="E715" s="2">
        <v>0</v>
      </c>
      <c r="F715" s="2">
        <v>0</v>
      </c>
      <c r="G715" s="3">
        <f t="shared" ref="G715:G716" si="22">(B715/1000)*(C715*1+D715*2)</f>
        <v>3685.3966799999998</v>
      </c>
      <c r="H715" s="3">
        <f t="shared" ref="H715:H716" si="23">ABS(C715-ROUND(C715,0))+ABS(D715-ROUND(D715,0))</f>
        <v>0.33999999999991815</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11601.61</v>
      </c>
      <c r="D717" s="2">
        <f>'PR-RAS'!E724</f>
        <v>11526.1</v>
      </c>
      <c r="E717" s="2">
        <v>0</v>
      </c>
      <c r="F717" s="2">
        <v>0</v>
      </c>
      <c r="G717" s="3">
        <f t="shared" si="14"/>
        <v>24812.127959999998</v>
      </c>
      <c r="H717" s="3">
        <f t="shared" si="15"/>
        <v>0.48999999999978172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8453</v>
      </c>
      <c r="D719" s="2">
        <f>'PR-RAS'!E726</f>
        <v>0</v>
      </c>
      <c r="E719" s="2">
        <v>0</v>
      </c>
      <c r="F719" s="2">
        <v>0</v>
      </c>
      <c r="G719" s="3">
        <f t="shared" si="14"/>
        <v>6069.2539999999999</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12209.89</v>
      </c>
      <c r="D725" s="2">
        <f>'PR-RAS'!E732</f>
        <v>6348.25</v>
      </c>
      <c r="E725" s="2">
        <v>0</v>
      </c>
      <c r="F725" s="2">
        <v>0</v>
      </c>
      <c r="G725" s="3">
        <f t="shared" si="14"/>
        <v>18032.226360000001</v>
      </c>
      <c r="H725" s="3">
        <f t="shared" si="15"/>
        <v>0.36000000000058208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11406.54</v>
      </c>
      <c r="D726" s="2">
        <f>'PR-RAS'!E733</f>
        <v>22564.77</v>
      </c>
      <c r="E726" s="2">
        <v>0</v>
      </c>
      <c r="F726" s="2">
        <v>0</v>
      </c>
      <c r="G726" s="3">
        <f t="shared" si="14"/>
        <v>40988.658000000003</v>
      </c>
      <c r="H726" s="3">
        <f t="shared" si="15"/>
        <v>0.68999999999869033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42707.62</v>
      </c>
      <c r="D727" s="2">
        <f>'PR-RAS'!E734</f>
        <v>44375.43</v>
      </c>
      <c r="E727" s="2">
        <v>0</v>
      </c>
      <c r="F727" s="2">
        <v>0</v>
      </c>
      <c r="G727" s="3">
        <f t="shared" si="14"/>
        <v>95438.856480000002</v>
      </c>
      <c r="H727" s="3">
        <f t="shared" si="15"/>
        <v>0.80999999999767169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3044.6</v>
      </c>
      <c r="D729" s="2">
        <f>'PR-RAS'!E736</f>
        <v>6702.16</v>
      </c>
      <c r="E729" s="2">
        <v>0</v>
      </c>
      <c r="F729" s="2">
        <v>0</v>
      </c>
      <c r="G729" s="3">
        <f t="shared" si="14"/>
        <v>11974.813759999999</v>
      </c>
      <c r="H729" s="3">
        <f t="shared" si="15"/>
        <v>0.55999999999994543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2723.28</v>
      </c>
      <c r="D730" s="2">
        <f>'PR-RAS'!E737</f>
        <v>5619.77</v>
      </c>
      <c r="E730" s="2">
        <v>0</v>
      </c>
      <c r="F730" s="2">
        <v>0</v>
      </c>
      <c r="G730" s="3">
        <f t="shared" si="14"/>
        <v>10178.895780000001</v>
      </c>
      <c r="H730" s="3">
        <f t="shared" si="15"/>
        <v>0.50999999999976353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27733.48</v>
      </c>
      <c r="D731" s="2">
        <f>'PR-RAS'!E738</f>
        <v>22166.98</v>
      </c>
      <c r="E731" s="2">
        <v>0</v>
      </c>
      <c r="F731" s="2">
        <v>0</v>
      </c>
      <c r="G731" s="3">
        <f t="shared" si="14"/>
        <v>52609.231200000002</v>
      </c>
      <c r="H731" s="3">
        <f t="shared" si="15"/>
        <v>0.5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369.39</v>
      </c>
      <c r="D732" s="2">
        <f>'PR-RAS'!E739</f>
        <v>0</v>
      </c>
      <c r="E732" s="2">
        <v>0</v>
      </c>
      <c r="F732" s="2">
        <v>0</v>
      </c>
      <c r="G732" s="3">
        <f t="shared" si="14"/>
        <v>270.02409</v>
      </c>
      <c r="H732" s="3">
        <f t="shared" si="15"/>
        <v>0.38999999999998636</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17240.09</v>
      </c>
      <c r="D734" s="2">
        <f>'PR-RAS'!E741</f>
        <v>25285.54</v>
      </c>
      <c r="E734" s="2">
        <v>0</v>
      </c>
      <c r="F734" s="2">
        <v>0</v>
      </c>
      <c r="G734" s="3">
        <f t="shared" si="14"/>
        <v>49705.587609999995</v>
      </c>
      <c r="H734" s="3">
        <f t="shared" si="15"/>
        <v>0.5499999999992724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1293.8499999999999</v>
      </c>
      <c r="E735" s="2">
        <v>0</v>
      </c>
      <c r="F735" s="2">
        <v>0</v>
      </c>
      <c r="G735" s="3">
        <f t="shared" si="14"/>
        <v>1899.3717999999999</v>
      </c>
      <c r="H735" s="3">
        <f t="shared" si="15"/>
        <v>0.15000000000009095</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158150.42000000001</v>
      </c>
      <c r="D770" s="2">
        <f>'PR-RAS'!E777</f>
        <v>6636.18</v>
      </c>
      <c r="E770" s="2">
        <v>0</v>
      </c>
      <c r="F770" s="2">
        <v>0</v>
      </c>
      <c r="G770" s="3">
        <f t="shared" si="14"/>
        <v>131824.11782000001</v>
      </c>
      <c r="H770" s="3">
        <f t="shared" si="15"/>
        <v>0.60000000001309672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1500</v>
      </c>
      <c r="D771" s="2">
        <f>'PR-RAS'!E778</f>
        <v>96217.03</v>
      </c>
      <c r="E771" s="2">
        <v>0</v>
      </c>
      <c r="F771" s="2">
        <v>0</v>
      </c>
      <c r="G771" s="3">
        <f t="shared" si="14"/>
        <v>149329.2262</v>
      </c>
      <c r="H771" s="3">
        <f t="shared" si="15"/>
        <v>2.9999999998835847E-2</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430887.79</v>
      </c>
      <c r="D836" s="2">
        <f>'PR-RAS'!E843</f>
        <v>384944.79</v>
      </c>
      <c r="E836" s="2">
        <v>0</v>
      </c>
      <c r="F836" s="2">
        <v>0</v>
      </c>
      <c r="G836" s="3">
        <f t="shared" si="14"/>
        <v>1002649.1039499999</v>
      </c>
      <c r="H836" s="3">
        <f t="shared" si="15"/>
        <v>0.42000000004190952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192700</v>
      </c>
      <c r="D839" s="2">
        <f>'PR-RAS'!E846</f>
        <v>190250</v>
      </c>
      <c r="E839" s="2">
        <v>0</v>
      </c>
      <c r="F839" s="2">
        <v>0</v>
      </c>
      <c r="G839" s="3">
        <f t="shared" si="34"/>
        <v>480341.6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279538.44</v>
      </c>
      <c r="D843" s="2">
        <f>'PR-RAS'!E850</f>
        <v>575575.87</v>
      </c>
      <c r="E843" s="2">
        <v>0</v>
      </c>
      <c r="F843" s="2">
        <v>0</v>
      </c>
      <c r="G843" s="3">
        <f t="shared" si="34"/>
        <v>1204641.1315599999</v>
      </c>
      <c r="H843" s="3">
        <f t="shared" si="35"/>
        <v>0.57000000000698492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177085.13</v>
      </c>
      <c r="D844" s="2">
        <f>'PR-RAS'!E851</f>
        <v>136848.25</v>
      </c>
      <c r="E844" s="2">
        <v>0</v>
      </c>
      <c r="F844" s="2">
        <v>0</v>
      </c>
      <c r="G844" s="3">
        <f t="shared" si="34"/>
        <v>380008.91408999998</v>
      </c>
      <c r="H844" s="3">
        <f t="shared" si="35"/>
        <v>0.38000000000465661</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39032.25</v>
      </c>
      <c r="D848" s="2">
        <f>'PR-RAS'!E855</f>
        <v>41565.64</v>
      </c>
      <c r="E848" s="2">
        <v>0</v>
      </c>
      <c r="F848" s="2">
        <v>0</v>
      </c>
      <c r="G848" s="3">
        <f t="shared" si="34"/>
        <v>103472.50990999999</v>
      </c>
      <c r="H848" s="3">
        <f t="shared" si="35"/>
        <v>0.61000000000058208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12179.09</v>
      </c>
      <c r="D849" s="2">
        <f>'PR-RAS'!E856</f>
        <v>0</v>
      </c>
      <c r="E849" s="2">
        <v>0</v>
      </c>
      <c r="F849" s="2">
        <v>0</v>
      </c>
      <c r="G849" s="3">
        <f t="shared" si="34"/>
        <v>10327.86832</v>
      </c>
      <c r="H849" s="3">
        <f t="shared" si="35"/>
        <v>9.0000000000145519E-2</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634313.23</v>
      </c>
      <c r="D850" s="2">
        <f>'PR-RAS'!E857</f>
        <v>793161.75</v>
      </c>
      <c r="E850" s="2">
        <v>0</v>
      </c>
      <c r="F850" s="2">
        <v>0</v>
      </c>
      <c r="G850" s="3">
        <f t="shared" si="34"/>
        <v>1885320.5837699999</v>
      </c>
      <c r="H850" s="3">
        <f t="shared" si="35"/>
        <v>0.47999999998137355</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3000</v>
      </c>
      <c r="D870" s="2">
        <f>'PR-RAS'!E877</f>
        <v>0</v>
      </c>
      <c r="E870" s="2">
        <v>0</v>
      </c>
      <c r="F870" s="2">
        <v>0</v>
      </c>
      <c r="G870" s="3">
        <f t="shared" si="34"/>
        <v>2607</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1974.6</v>
      </c>
      <c r="E878" s="2">
        <v>0</v>
      </c>
      <c r="F878" s="2">
        <v>0</v>
      </c>
      <c r="G878" s="3">
        <f t="shared" si="34"/>
        <v>3463.4483999999998</v>
      </c>
      <c r="H878" s="3">
        <f t="shared" si="35"/>
        <v>0.40000000000009095</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1699768.66</v>
      </c>
      <c r="D1581" s="7"/>
      <c r="E1581" s="7">
        <v>0</v>
      </c>
      <c r="F1581" s="7">
        <v>0</v>
      </c>
      <c r="G1581" s="8">
        <f t="shared" ref="G1581:G1685" si="70">B1581/1000*C1581</f>
        <v>1699.76866</v>
      </c>
      <c r="H1581" s="8">
        <f t="shared" ref="H1581:H1685" si="71">ABS(C1581-ROUND(C1581,0))</f>
        <v>0.34000000008381903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8829286.1699999999</v>
      </c>
      <c r="D1582" s="2">
        <v>0</v>
      </c>
      <c r="E1582" s="2">
        <v>0</v>
      </c>
      <c r="F1582" s="2">
        <v>0</v>
      </c>
      <c r="G1582" s="3">
        <f t="shared" si="70"/>
        <v>17658.572339999999</v>
      </c>
      <c r="H1582" s="3">
        <f t="shared" si="71"/>
        <v>0.16999999992549419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1365.41</v>
      </c>
      <c r="D1583" s="2">
        <v>0</v>
      </c>
      <c r="E1583" s="2">
        <v>0</v>
      </c>
      <c r="F1583" s="2">
        <v>0</v>
      </c>
      <c r="G1583" s="3">
        <f t="shared" si="70"/>
        <v>4.0962300000000003</v>
      </c>
      <c r="H1583" s="3">
        <f t="shared" si="71"/>
        <v>0.41000000000008185</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8671304.9299999997</v>
      </c>
      <c r="D1584" s="2">
        <v>0</v>
      </c>
      <c r="E1584" s="2">
        <v>0</v>
      </c>
      <c r="F1584" s="2">
        <v>0</v>
      </c>
      <c r="G1584" s="3">
        <f t="shared" si="70"/>
        <v>34685.219720000001</v>
      </c>
      <c r="H1584" s="3">
        <f t="shared" si="71"/>
        <v>7.0000000298023224E-2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3158350.49</v>
      </c>
      <c r="D1585" s="2">
        <v>0</v>
      </c>
      <c r="E1585" s="2">
        <v>0</v>
      </c>
      <c r="F1585" s="2">
        <v>0</v>
      </c>
      <c r="G1585" s="3">
        <f t="shared" si="70"/>
        <v>15791.752450000002</v>
      </c>
      <c r="H1585" s="3">
        <f t="shared" si="71"/>
        <v>0.49000000022351742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1854342.84</v>
      </c>
      <c r="D1586" s="2">
        <v>0</v>
      </c>
      <c r="E1586" s="2">
        <v>0</v>
      </c>
      <c r="F1586" s="2">
        <v>0</v>
      </c>
      <c r="G1586" s="3">
        <f t="shared" si="70"/>
        <v>11126.057040000002</v>
      </c>
      <c r="H1586" s="3">
        <f t="shared" si="71"/>
        <v>0.15999999991618097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13413.04</v>
      </c>
      <c r="D1587" s="2">
        <v>0</v>
      </c>
      <c r="E1587" s="2">
        <v>0</v>
      </c>
      <c r="F1587" s="2">
        <v>0</v>
      </c>
      <c r="G1587" s="3">
        <f t="shared" si="70"/>
        <v>93.891280000000009</v>
      </c>
      <c r="H1587" s="3">
        <f t="shared" si="71"/>
        <v>4.0000000000873115E-2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118853.21</v>
      </c>
      <c r="D1588" s="2">
        <v>0</v>
      </c>
      <c r="E1588" s="2">
        <v>0</v>
      </c>
      <c r="F1588" s="2">
        <v>0</v>
      </c>
      <c r="G1588" s="3">
        <f t="shared" si="70"/>
        <v>950.82568000000003</v>
      </c>
      <c r="H1588" s="3">
        <f t="shared" si="71"/>
        <v>0.21000000000640284</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1329184.55</v>
      </c>
      <c r="D1590" s="2">
        <v>0</v>
      </c>
      <c r="E1590" s="2">
        <v>0</v>
      </c>
      <c r="F1590" s="2">
        <v>0</v>
      </c>
      <c r="G1590" s="3">
        <f t="shared" si="70"/>
        <v>13291.845500000001</v>
      </c>
      <c r="H1590" s="3">
        <f t="shared" si="71"/>
        <v>0.44999999995343387</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2024086.55</v>
      </c>
      <c r="D1591" s="2">
        <v>0</v>
      </c>
      <c r="E1591" s="2">
        <v>0</v>
      </c>
      <c r="F1591" s="2">
        <v>0</v>
      </c>
      <c r="G1591" s="3">
        <f t="shared" si="70"/>
        <v>22264.95205</v>
      </c>
      <c r="H1591" s="3">
        <f t="shared" si="71"/>
        <v>0.44999999995343387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173074.25</v>
      </c>
      <c r="D1592" s="2">
        <v>0</v>
      </c>
      <c r="E1592" s="2">
        <v>0</v>
      </c>
      <c r="F1592" s="2">
        <v>0</v>
      </c>
      <c r="G1592" s="3">
        <f t="shared" si="70"/>
        <v>2076.8910000000001</v>
      </c>
      <c r="H1592" s="3">
        <f t="shared" si="71"/>
        <v>0.25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134825.82999999999</v>
      </c>
      <c r="D1593" s="2">
        <v>0</v>
      </c>
      <c r="E1593" s="2">
        <v>0</v>
      </c>
      <c r="F1593" s="2">
        <v>0</v>
      </c>
      <c r="G1593" s="3">
        <f t="shared" si="70"/>
        <v>1752.7357899999997</v>
      </c>
      <c r="H1593" s="3">
        <f t="shared" si="71"/>
        <v>0.17000000001280569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21790</v>
      </c>
      <c r="D1600" s="2">
        <v>0</v>
      </c>
      <c r="E1600" s="2">
        <v>0</v>
      </c>
      <c r="F1600" s="2">
        <v>0</v>
      </c>
      <c r="G1600" s="3">
        <f>B1600/1000*C1600</f>
        <v>435.8</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9423994.6400000006</v>
      </c>
      <c r="D1601" s="2">
        <v>0</v>
      </c>
      <c r="E1601" s="2">
        <v>0</v>
      </c>
      <c r="F1601" s="2">
        <v>0</v>
      </c>
      <c r="G1601" s="3">
        <f t="shared" si="70"/>
        <v>197903.88744000002</v>
      </c>
      <c r="H1601" s="3">
        <f t="shared" si="71"/>
        <v>0.35999999940395355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4799.08</v>
      </c>
      <c r="D1602" s="2">
        <v>0</v>
      </c>
      <c r="E1602" s="2">
        <v>0</v>
      </c>
      <c r="F1602" s="2">
        <v>0</v>
      </c>
      <c r="G1602" s="3">
        <f t="shared" si="70"/>
        <v>105.57975999999999</v>
      </c>
      <c r="H1602" s="3">
        <f t="shared" si="71"/>
        <v>7.999999999992724E-2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9072199.7100000009</v>
      </c>
      <c r="D1603" s="2">
        <v>0</v>
      </c>
      <c r="E1603" s="2">
        <v>0</v>
      </c>
      <c r="F1603" s="2">
        <v>0</v>
      </c>
      <c r="G1603" s="3">
        <f t="shared" si="70"/>
        <v>208660.59333</v>
      </c>
      <c r="H1603" s="3">
        <f t="shared" si="71"/>
        <v>0.28999999910593033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3287355.68</v>
      </c>
      <c r="D1604" s="2">
        <v>0</v>
      </c>
      <c r="E1604" s="2">
        <v>0</v>
      </c>
      <c r="F1604" s="2">
        <v>0</v>
      </c>
      <c r="G1604" s="3">
        <f t="shared" si="70"/>
        <v>78896.536319999999</v>
      </c>
      <c r="H1604" s="3">
        <f t="shared" si="71"/>
        <v>0.31999999983236194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1981377.01</v>
      </c>
      <c r="D1605" s="2">
        <v>0</v>
      </c>
      <c r="E1605" s="2">
        <v>0</v>
      </c>
      <c r="F1605" s="2">
        <v>0</v>
      </c>
      <c r="G1605" s="3">
        <f t="shared" si="70"/>
        <v>49534.42525</v>
      </c>
      <c r="H1605" s="3">
        <f t="shared" si="71"/>
        <v>1.0000000009313226E-2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13372.84</v>
      </c>
      <c r="D1606" s="2">
        <v>0</v>
      </c>
      <c r="E1606" s="2">
        <v>0</v>
      </c>
      <c r="F1606" s="2">
        <v>0</v>
      </c>
      <c r="G1606" s="3">
        <f t="shared" si="70"/>
        <v>347.69383999999997</v>
      </c>
      <c r="H1606" s="3">
        <f t="shared" si="71"/>
        <v>0.15999999999985448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118853.21</v>
      </c>
      <c r="D1607" s="2">
        <v>0</v>
      </c>
      <c r="E1607" s="2">
        <v>0</v>
      </c>
      <c r="F1607" s="2">
        <v>0</v>
      </c>
      <c r="G1607" s="3">
        <f t="shared" si="70"/>
        <v>3209.03667</v>
      </c>
      <c r="H1607" s="3">
        <f t="shared" si="71"/>
        <v>0.21000000000640284</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1431598.6</v>
      </c>
      <c r="D1609" s="2">
        <v>0</v>
      </c>
      <c r="E1609" s="2">
        <v>0</v>
      </c>
      <c r="F1609" s="2">
        <v>0</v>
      </c>
      <c r="G1609" s="3">
        <f t="shared" si="70"/>
        <v>41516.359400000001</v>
      </c>
      <c r="H1609" s="3">
        <f t="shared" si="71"/>
        <v>0.39999999990686774</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2071586.55</v>
      </c>
      <c r="D1610" s="2">
        <v>0</v>
      </c>
      <c r="E1610" s="2">
        <v>0</v>
      </c>
      <c r="F1610" s="2">
        <v>0</v>
      </c>
      <c r="G1610" s="3">
        <f t="shared" si="70"/>
        <v>62147.5965</v>
      </c>
      <c r="H1610" s="3">
        <f t="shared" si="71"/>
        <v>0.44999999995343387</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168055.82</v>
      </c>
      <c r="D1611" s="2">
        <v>0</v>
      </c>
      <c r="E1611" s="2">
        <v>0</v>
      </c>
      <c r="F1611" s="2">
        <v>0</v>
      </c>
      <c r="G1611" s="3">
        <f t="shared" si="70"/>
        <v>5209.7304199999999</v>
      </c>
      <c r="H1611" s="3">
        <f t="shared" si="71"/>
        <v>0.17999999999301508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328798.24</v>
      </c>
      <c r="D1612" s="2">
        <v>0</v>
      </c>
      <c r="E1612" s="2">
        <v>0</v>
      </c>
      <c r="F1612" s="2">
        <v>0</v>
      </c>
      <c r="G1612" s="3">
        <f t="shared" si="70"/>
        <v>10521.543680000001</v>
      </c>
      <c r="H1612" s="3">
        <f t="shared" si="71"/>
        <v>0.23999999999068677</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18197.61</v>
      </c>
      <c r="D1619" s="2">
        <v>0</v>
      </c>
      <c r="E1619" s="2">
        <v>0</v>
      </c>
      <c r="F1619" s="2">
        <v>0</v>
      </c>
      <c r="G1619" s="3">
        <f>B1619/1000*C1619</f>
        <v>709.70679000000007</v>
      </c>
      <c r="H1619" s="3">
        <f>ABS(C1619-ROUND(C1619,0))</f>
        <v>0.38999999999941792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1105060.1899999995</v>
      </c>
      <c r="D1620" s="2">
        <v>0</v>
      </c>
      <c r="E1620" s="2">
        <v>0</v>
      </c>
      <c r="F1620" s="2">
        <v>0</v>
      </c>
      <c r="G1620" s="3">
        <f t="shared" si="70"/>
        <v>44202.407599999977</v>
      </c>
      <c r="H1620" s="3">
        <f t="shared" si="71"/>
        <v>0.18999999947845936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19206.97</v>
      </c>
      <c r="D1621" s="2">
        <v>0</v>
      </c>
      <c r="E1621" s="2">
        <v>0</v>
      </c>
      <c r="F1621" s="2">
        <v>0</v>
      </c>
      <c r="G1621" s="3">
        <f t="shared" si="70"/>
        <v>787.48577000000012</v>
      </c>
      <c r="H1621" s="3">
        <f t="shared" si="71"/>
        <v>2.9999999998835847E-2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15906.970000000001</v>
      </c>
      <c r="D1627" s="2">
        <v>0</v>
      </c>
      <c r="E1627" s="2">
        <v>0</v>
      </c>
      <c r="F1627" s="2">
        <v>0</v>
      </c>
      <c r="G1627" s="3">
        <f t="shared" si="70"/>
        <v>747.62759000000005</v>
      </c>
      <c r="H1627" s="3">
        <f t="shared" si="71"/>
        <v>2.9999999998835847E-2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12906.970000000001</v>
      </c>
      <c r="D1633" s="2">
        <v>0</v>
      </c>
      <c r="E1633" s="2">
        <v>0</v>
      </c>
      <c r="F1633" s="2">
        <v>0</v>
      </c>
      <c r="G1633" s="3">
        <f t="shared" si="70"/>
        <v>684.06941000000006</v>
      </c>
      <c r="H1633" s="3">
        <f t="shared" si="71"/>
        <v>2.9999999998835847E-2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6656.97</v>
      </c>
      <c r="D1634" s="2">
        <v>0</v>
      </c>
      <c r="E1634" s="2">
        <v>0</v>
      </c>
      <c r="F1634" s="2">
        <v>0</v>
      </c>
      <c r="G1634" s="3">
        <f t="shared" si="70"/>
        <v>359.47638000000001</v>
      </c>
      <c r="H1634" s="3">
        <f t="shared" si="71"/>
        <v>2.9999999999745341E-2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6250</v>
      </c>
      <c r="D1636" s="2">
        <v>0</v>
      </c>
      <c r="E1636" s="2">
        <v>0</v>
      </c>
      <c r="F1636" s="2">
        <v>0</v>
      </c>
      <c r="G1636" s="3">
        <f t="shared" si="70"/>
        <v>350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3000</v>
      </c>
      <c r="D1653" s="2">
        <v>0</v>
      </c>
      <c r="E1653" s="2">
        <v>0</v>
      </c>
      <c r="F1653" s="2">
        <v>0</v>
      </c>
      <c r="G1653" s="3">
        <f t="shared" si="70"/>
        <v>219</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3000</v>
      </c>
      <c r="D1654" s="2">
        <v>0</v>
      </c>
      <c r="E1654" s="2">
        <v>0</v>
      </c>
      <c r="F1654" s="2">
        <v>0</v>
      </c>
      <c r="G1654" s="3">
        <f t="shared" si="70"/>
        <v>222</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3300</v>
      </c>
      <c r="D1668" s="2">
        <v>0</v>
      </c>
      <c r="E1668" s="2">
        <v>0</v>
      </c>
      <c r="F1668" s="2">
        <v>0</v>
      </c>
      <c r="G1668" s="3">
        <f t="shared" si="70"/>
        <v>290.39999999999998</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3300</v>
      </c>
      <c r="D1670" s="2">
        <v>0</v>
      </c>
      <c r="E1670" s="2">
        <v>0</v>
      </c>
      <c r="F1670" s="2">
        <v>0</v>
      </c>
      <c r="G1670" s="3">
        <f t="shared" si="70"/>
        <v>297</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1085853.22</v>
      </c>
      <c r="D1680" s="2">
        <v>0</v>
      </c>
      <c r="E1680" s="2">
        <v>0</v>
      </c>
      <c r="F1680" s="2">
        <v>0</v>
      </c>
      <c r="G1680" s="3">
        <f t="shared" si="70"/>
        <v>108585.322</v>
      </c>
      <c r="H1680" s="3">
        <f t="shared" si="71"/>
        <v>0.21999999997206032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614804.96</v>
      </c>
      <c r="D1682" s="2">
        <v>0</v>
      </c>
      <c r="E1682" s="2">
        <v>0</v>
      </c>
      <c r="F1682" s="2">
        <v>0</v>
      </c>
      <c r="G1682" s="3">
        <f t="shared" si="70"/>
        <v>62710.105919999995</v>
      </c>
      <c r="H1682" s="3">
        <f t="shared" si="71"/>
        <v>4.0000000037252903E-2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2688.69</v>
      </c>
      <c r="D1683" s="2">
        <v>0</v>
      </c>
      <c r="E1683" s="2">
        <v>0</v>
      </c>
      <c r="F1683" s="2">
        <v>0</v>
      </c>
      <c r="G1683" s="3">
        <f t="shared" si="70"/>
        <v>276.93507</v>
      </c>
      <c r="H1683" s="3">
        <f t="shared" si="71"/>
        <v>0.30999999999994543</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468359.57</v>
      </c>
      <c r="D1685" s="14">
        <v>0</v>
      </c>
      <c r="E1685" s="14">
        <v>0</v>
      </c>
      <c r="F1685" s="14">
        <v>0</v>
      </c>
      <c r="G1685" s="15">
        <f t="shared" si="70"/>
        <v>49177.754849999998</v>
      </c>
      <c r="H1685" s="15">
        <f t="shared" si="71"/>
        <v>0.42999999999301508</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29822</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36"/>
      <c r="F13" s="333" t="s">
        <v>1987</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7518918.8900000006</v>
      </c>
      <c r="I17" s="275">
        <f>'PR-RAS'!E6</f>
        <v>8814036.0199999977</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8206532.9800000004</v>
      </c>
      <c r="I18" s="275">
        <f>'PR-RAS'!E152</f>
        <v>8469609.040000001</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583174.76</v>
      </c>
      <c r="I20" s="275">
        <f>'PR-RAS'!E650</f>
        <v>519514.54000000353</v>
      </c>
      <c r="J20" s="5"/>
      <c r="K20" s="5"/>
      <c r="L20" s="5"/>
      <c r="M20" s="5"/>
      <c r="N20" s="5"/>
      <c r="O20" s="5"/>
      <c r="P20" s="5"/>
      <c r="Q20" s="5"/>
      <c r="R20" s="5"/>
      <c r="S20" s="5"/>
      <c r="T20" s="5"/>
      <c r="U20" s="5"/>
      <c r="V20" s="5"/>
      <c r="W20" s="5"/>
    </row>
    <row r="21" spans="1:23" ht="29.25" customHeight="1" x14ac:dyDescent="0.2">
      <c r="A21" s="200" t="s">
        <v>1988</v>
      </c>
      <c r="B21" s="337" t="s">
        <v>8</v>
      </c>
      <c r="C21" s="338"/>
      <c r="D21" s="338"/>
      <c r="E21" s="338"/>
      <c r="F21" s="339"/>
      <c r="G21" s="201" t="s">
        <v>9</v>
      </c>
      <c r="H21" s="265" t="s">
        <v>1989</v>
      </c>
      <c r="I21" s="266" t="s">
        <v>1990</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1991</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37" t="s">
        <v>8</v>
      </c>
      <c r="C32" s="338"/>
      <c r="D32" s="338"/>
      <c r="E32" s="338"/>
      <c r="F32" s="339"/>
      <c r="G32" s="201" t="s">
        <v>9</v>
      </c>
      <c r="H32" s="265" t="s">
        <v>1992</v>
      </c>
      <c r="I32" s="266" t="s">
        <v>1993</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7" t="s">
        <v>8</v>
      </c>
      <c r="C37" s="338"/>
      <c r="D37" s="338"/>
      <c r="E37" s="338"/>
      <c r="F37" s="339"/>
      <c r="G37" s="201" t="s">
        <v>9</v>
      </c>
      <c r="H37" s="265" t="s">
        <v>1989</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1699768.66</v>
      </c>
      <c r="I38" s="275" t="s">
        <v>1994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1994</v>
      </c>
      <c r="I39" s="275">
        <f>OBVEZE!D44</f>
        <v>1105060.1899999995</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1994</v>
      </c>
      <c r="I40" s="275">
        <f>OBVEZE!D45</f>
        <v>19206.97</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1994</v>
      </c>
      <c r="I41" s="276">
        <f>OBVEZE!D104</f>
        <v>1085853.22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1995</v>
      </c>
      <c r="F44" s="352"/>
      <c r="G44" s="229"/>
      <c r="H44" s="353" t="s">
        <v>1996</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847" zoomScaleNormal="100" workbookViewId="0">
      <selection activeCell="E886" sqref="E88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7518918.8900000006</v>
      </c>
      <c r="E6" s="60">
        <f>E7+E43+E49+E82+E106+E125+E134+E140</f>
        <v>8814036.0199999977</v>
      </c>
      <c r="F6" s="45">
        <f t="shared" ref="F6:F132" si="0">IF(D6&lt;&gt;0,IF(E6/D6&gt;=100,"&gt;&gt;100",E6/D6*100),"-")</f>
        <v>117.22477857451653</v>
      </c>
    </row>
    <row r="7" spans="1:24" ht="12.75" customHeight="1" x14ac:dyDescent="0.2">
      <c r="A7" s="63">
        <v>61</v>
      </c>
      <c r="B7" s="220" t="s">
        <v>17</v>
      </c>
      <c r="C7" s="247" t="s">
        <v>18</v>
      </c>
      <c r="D7" s="60">
        <f>D8+D17+D23+D29+D36+D39</f>
        <v>4087347.36</v>
      </c>
      <c r="E7" s="60">
        <f>E8+E17+E23+E29+E36+E39</f>
        <v>5092869.21</v>
      </c>
      <c r="F7" s="45">
        <f t="shared" si="0"/>
        <v>124.60084160794203</v>
      </c>
    </row>
    <row r="8" spans="1:24" ht="12.75" customHeight="1" x14ac:dyDescent="0.2">
      <c r="A8" s="63">
        <v>611</v>
      </c>
      <c r="B8" s="220" t="s">
        <v>19</v>
      </c>
      <c r="C8" s="247" t="s">
        <v>20</v>
      </c>
      <c r="D8" s="60">
        <f>SUM(D9:D14)-D15-D16</f>
        <v>3813804.41</v>
      </c>
      <c r="E8" s="60">
        <f>SUM(E9:E14)-E15-E16</f>
        <v>4767358.25</v>
      </c>
      <c r="F8" s="45">
        <f t="shared" si="0"/>
        <v>125.00269383242963</v>
      </c>
    </row>
    <row r="9" spans="1:24" ht="12.75" customHeight="1" x14ac:dyDescent="0.2">
      <c r="A9" s="63">
        <v>6111</v>
      </c>
      <c r="B9" s="65" t="s">
        <v>21</v>
      </c>
      <c r="C9" s="247" t="s">
        <v>22</v>
      </c>
      <c r="D9" s="194">
        <v>4546254.22</v>
      </c>
      <c r="E9" s="194">
        <v>5653019.1799999997</v>
      </c>
      <c r="F9" s="45">
        <f t="shared" si="0"/>
        <v>124.34454622293427</v>
      </c>
    </row>
    <row r="10" spans="1:24" ht="12.75" customHeight="1" x14ac:dyDescent="0.2">
      <c r="A10" s="63">
        <v>6112</v>
      </c>
      <c r="B10" s="65" t="s">
        <v>23</v>
      </c>
      <c r="C10" s="247" t="s">
        <v>24</v>
      </c>
      <c r="D10" s="194">
        <v>379112.52</v>
      </c>
      <c r="E10" s="194">
        <v>492692.15</v>
      </c>
      <c r="F10" s="45">
        <f t="shared" si="0"/>
        <v>129.95934557898536</v>
      </c>
    </row>
    <row r="11" spans="1:24" ht="12.75" customHeight="1" x14ac:dyDescent="0.2">
      <c r="A11" s="63">
        <v>6113</v>
      </c>
      <c r="B11" s="65" t="s">
        <v>25</v>
      </c>
      <c r="C11" s="247" t="s">
        <v>26</v>
      </c>
      <c r="D11" s="194">
        <v>145644.72</v>
      </c>
      <c r="E11" s="194">
        <v>156278.45000000001</v>
      </c>
      <c r="F11" s="45">
        <f t="shared" si="0"/>
        <v>107.30114349493756</v>
      </c>
    </row>
    <row r="12" spans="1:24" ht="12.75" customHeight="1" x14ac:dyDescent="0.2">
      <c r="A12" s="63">
        <v>6114</v>
      </c>
      <c r="B12" s="65" t="s">
        <v>27</v>
      </c>
      <c r="C12" s="247" t="s">
        <v>28</v>
      </c>
      <c r="D12" s="194">
        <v>233531.25</v>
      </c>
      <c r="E12" s="194">
        <v>229602.04</v>
      </c>
      <c r="F12" s="45">
        <f t="shared" si="0"/>
        <v>98.3174799946474</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1490738.3</v>
      </c>
      <c r="E15" s="194">
        <v>1764233.57</v>
      </c>
      <c r="F15" s="45">
        <f t="shared" si="0"/>
        <v>118.34629659679368</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269844.61</v>
      </c>
      <c r="E23" s="60">
        <f t="shared" si="2"/>
        <v>325174.07999999996</v>
      </c>
      <c r="F23" s="45">
        <f t="shared" si="0"/>
        <v>120.50419684128579</v>
      </c>
    </row>
    <row r="24" spans="1:6" ht="12.75" customHeight="1" x14ac:dyDescent="0.2">
      <c r="A24" s="63">
        <v>6131</v>
      </c>
      <c r="B24" s="65" t="s">
        <v>51</v>
      </c>
      <c r="C24" s="247" t="s">
        <v>52</v>
      </c>
      <c r="D24" s="194">
        <v>73061.240000000005</v>
      </c>
      <c r="E24" s="194">
        <v>84959.47</v>
      </c>
      <c r="F24" s="45">
        <f t="shared" si="0"/>
        <v>116.28528341429735</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196783.37</v>
      </c>
      <c r="E27" s="194">
        <v>240214.61</v>
      </c>
      <c r="F27" s="45">
        <f t="shared" si="0"/>
        <v>122.07058452144611</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3698.34</v>
      </c>
      <c r="E29" s="60">
        <f>SUM(E30:E35)</f>
        <v>336.88</v>
      </c>
      <c r="F29" s="45">
        <f t="shared" si="0"/>
        <v>9.1089515836834902</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3537.58</v>
      </c>
      <c r="E31" s="194">
        <v>336.88</v>
      </c>
      <c r="F31" s="45">
        <f t="shared" si="0"/>
        <v>9.5228941818983603</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160.76</v>
      </c>
      <c r="E33" s="194"/>
      <c r="F33" s="45">
        <f t="shared" si="0"/>
        <v>0</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2771006.3099999996</v>
      </c>
      <c r="E49" s="60">
        <f>E50+E53+E58+E61+E64+E68+E71+E74+E77</f>
        <v>3177042.4999999995</v>
      </c>
      <c r="F49" s="45">
        <f t="shared" si="0"/>
        <v>114.65302293014265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2330198.7999999998</v>
      </c>
      <c r="E58" s="60">
        <f t="shared" si="9"/>
        <v>902542</v>
      </c>
      <c r="F58" s="45">
        <f t="shared" si="0"/>
        <v>38.732403432702824</v>
      </c>
    </row>
    <row r="59" spans="1:6" ht="24" x14ac:dyDescent="0.2">
      <c r="A59" s="63">
        <v>6331</v>
      </c>
      <c r="B59" s="65" t="s">
        <v>121</v>
      </c>
      <c r="C59" s="247" t="s">
        <v>122</v>
      </c>
      <c r="D59" s="194">
        <v>2245881.7999999998</v>
      </c>
      <c r="E59" s="194">
        <v>478542</v>
      </c>
      <c r="F59" s="45">
        <f t="shared" si="0"/>
        <v>21.307532747271029</v>
      </c>
    </row>
    <row r="60" spans="1:6" ht="24" x14ac:dyDescent="0.2">
      <c r="A60" s="63">
        <v>6332</v>
      </c>
      <c r="B60" s="65" t="s">
        <v>123</v>
      </c>
      <c r="C60" s="247" t="s">
        <v>124</v>
      </c>
      <c r="D60" s="194">
        <v>84317</v>
      </c>
      <c r="E60" s="194">
        <v>424000</v>
      </c>
      <c r="F60" s="45">
        <f t="shared" si="0"/>
        <v>502.8641910883926</v>
      </c>
    </row>
    <row r="61" spans="1:6" ht="12.75" customHeight="1" x14ac:dyDescent="0.2">
      <c r="A61" s="63">
        <v>634</v>
      </c>
      <c r="B61" s="65" t="s">
        <v>125</v>
      </c>
      <c r="C61" s="247" t="s">
        <v>126</v>
      </c>
      <c r="D61" s="60">
        <f t="shared" ref="D61:E61" si="10">SUM(D62:D63)</f>
        <v>21663.01</v>
      </c>
      <c r="E61" s="60">
        <f t="shared" si="10"/>
        <v>0</v>
      </c>
      <c r="F61" s="45">
        <f t="shared" si="0"/>
        <v>0</v>
      </c>
    </row>
    <row r="62" spans="1:6" ht="12.75" customHeight="1" x14ac:dyDescent="0.2">
      <c r="A62" s="63">
        <v>6341</v>
      </c>
      <c r="B62" s="65" t="s">
        <v>127</v>
      </c>
      <c r="C62" s="247" t="s">
        <v>128</v>
      </c>
      <c r="D62" s="194">
        <v>21663.01</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141402.01999999999</v>
      </c>
      <c r="E64" s="60">
        <f>SUM(E65:E67)</f>
        <v>1881681.68</v>
      </c>
      <c r="F64" s="45">
        <f t="shared" si="0"/>
        <v>1330.7318240573932</v>
      </c>
    </row>
    <row r="65" spans="1:6" ht="12.75" customHeight="1" x14ac:dyDescent="0.2">
      <c r="A65" s="63">
        <v>6351</v>
      </c>
      <c r="B65" s="65" t="s">
        <v>133</v>
      </c>
      <c r="C65" s="247" t="s">
        <v>134</v>
      </c>
      <c r="D65" s="194">
        <v>141402.01999999999</v>
      </c>
      <c r="E65" s="194">
        <v>129500</v>
      </c>
      <c r="F65" s="45">
        <f t="shared" si="0"/>
        <v>91.582850089411735</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v>1752181.68</v>
      </c>
      <c r="F67" s="71" t="str">
        <f t="shared" si="0"/>
        <v>-</v>
      </c>
    </row>
    <row r="68" spans="1:6" ht="24" x14ac:dyDescent="0.2">
      <c r="A68" s="63" t="s">
        <v>139</v>
      </c>
      <c r="B68" s="183" t="s">
        <v>140</v>
      </c>
      <c r="C68" s="247" t="s">
        <v>139</v>
      </c>
      <c r="D68" s="60">
        <f t="shared" ref="D68:E68" si="11">SUM(D69:D70)</f>
        <v>28293.24</v>
      </c>
      <c r="E68" s="60">
        <f t="shared" si="11"/>
        <v>26875</v>
      </c>
      <c r="F68" s="45">
        <f t="shared" si="0"/>
        <v>94.987353869687595</v>
      </c>
    </row>
    <row r="69" spans="1:6" ht="12.75" customHeight="1" x14ac:dyDescent="0.2">
      <c r="A69" s="63" t="s">
        <v>141</v>
      </c>
      <c r="B69" s="64" t="s">
        <v>142</v>
      </c>
      <c r="C69" s="247" t="s">
        <v>141</v>
      </c>
      <c r="D69" s="194">
        <v>8640</v>
      </c>
      <c r="E69" s="194">
        <v>9800</v>
      </c>
      <c r="F69" s="45">
        <f t="shared" si="0"/>
        <v>113.42592592592592</v>
      </c>
    </row>
    <row r="70" spans="1:6" ht="24" x14ac:dyDescent="0.2">
      <c r="A70" s="63" t="s">
        <v>143</v>
      </c>
      <c r="B70" s="64" t="s">
        <v>144</v>
      </c>
      <c r="C70" s="247" t="s">
        <v>143</v>
      </c>
      <c r="D70" s="194">
        <v>19653.240000000002</v>
      </c>
      <c r="E70" s="194">
        <v>17075</v>
      </c>
      <c r="F70" s="45">
        <f t="shared" si="0"/>
        <v>86.881348825944215</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249449.24</v>
      </c>
      <c r="E74" s="60">
        <f t="shared" si="13"/>
        <v>365943.82</v>
      </c>
      <c r="F74" s="45">
        <f t="shared" si="0"/>
        <v>146.70071554437288</v>
      </c>
    </row>
    <row r="75" spans="1:6" ht="12.75" customHeight="1" x14ac:dyDescent="0.2">
      <c r="A75" s="63" t="s">
        <v>153</v>
      </c>
      <c r="B75" s="65" t="s">
        <v>154</v>
      </c>
      <c r="C75" s="247" t="s">
        <v>153</v>
      </c>
      <c r="D75" s="194">
        <v>249449.24</v>
      </c>
      <c r="E75" s="194">
        <v>332845.8</v>
      </c>
      <c r="F75" s="45">
        <f t="shared" si="0"/>
        <v>133.43227664273499</v>
      </c>
    </row>
    <row r="76" spans="1:6" ht="12.75" customHeight="1" x14ac:dyDescent="0.2">
      <c r="A76" s="63" t="s">
        <v>155</v>
      </c>
      <c r="B76" s="65" t="s">
        <v>156</v>
      </c>
      <c r="C76" s="247" t="s">
        <v>155</v>
      </c>
      <c r="D76" s="194">
        <v>0</v>
      </c>
      <c r="E76" s="194">
        <v>33098.019999999997</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105938.86</v>
      </c>
      <c r="E82" s="60">
        <f t="shared" si="15"/>
        <v>91843.3</v>
      </c>
      <c r="F82" s="45">
        <f t="shared" si="0"/>
        <v>86.694627448322564</v>
      </c>
    </row>
    <row r="83" spans="1:6" ht="12.75" customHeight="1" x14ac:dyDescent="0.2">
      <c r="A83" s="63">
        <v>641</v>
      </c>
      <c r="B83" s="64" t="s">
        <v>169</v>
      </c>
      <c r="C83" s="247" t="s">
        <v>170</v>
      </c>
      <c r="D83" s="60">
        <f t="shared" ref="D83:E83" si="16">SUM(D84:D90)</f>
        <v>2029.83</v>
      </c>
      <c r="E83" s="60">
        <f t="shared" si="16"/>
        <v>460.33</v>
      </c>
      <c r="F83" s="45">
        <f t="shared" si="0"/>
        <v>22.678253843917965</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7.0000000000000007E-2</v>
      </c>
      <c r="E85" s="194">
        <v>0.08</v>
      </c>
      <c r="F85" s="45">
        <f t="shared" si="0"/>
        <v>114.28571428571428</v>
      </c>
    </row>
    <row r="86" spans="1:6" ht="12.75" customHeight="1" x14ac:dyDescent="0.2">
      <c r="A86" s="63">
        <v>6414</v>
      </c>
      <c r="B86" s="64" t="s">
        <v>175</v>
      </c>
      <c r="C86" s="247" t="s">
        <v>176</v>
      </c>
      <c r="D86" s="194">
        <v>0</v>
      </c>
      <c r="E86" s="194">
        <v>411.18</v>
      </c>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2029.76</v>
      </c>
      <c r="E90" s="194">
        <v>49.07</v>
      </c>
      <c r="F90" s="45">
        <f t="shared" si="0"/>
        <v>2.4175271953334385</v>
      </c>
    </row>
    <row r="91" spans="1:6" ht="12.75" customHeight="1" x14ac:dyDescent="0.2">
      <c r="A91" s="63">
        <v>642</v>
      </c>
      <c r="B91" s="64" t="s">
        <v>185</v>
      </c>
      <c r="C91" s="247" t="s">
        <v>186</v>
      </c>
      <c r="D91" s="60">
        <f t="shared" ref="D91:E91" si="17">SUM(D92:D97)</f>
        <v>103831.88</v>
      </c>
      <c r="E91" s="60">
        <f t="shared" si="17"/>
        <v>91333.28</v>
      </c>
      <c r="F91" s="45">
        <f t="shared" si="0"/>
        <v>87.962656555963349</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15974.47</v>
      </c>
      <c r="E93" s="194">
        <v>15305.82</v>
      </c>
      <c r="F93" s="45">
        <f t="shared" si="0"/>
        <v>95.814258626420795</v>
      </c>
    </row>
    <row r="94" spans="1:6" ht="12.75" customHeight="1" x14ac:dyDescent="0.2">
      <c r="A94" s="63">
        <v>6423</v>
      </c>
      <c r="B94" s="64" t="s">
        <v>191</v>
      </c>
      <c r="C94" s="247" t="s">
        <v>192</v>
      </c>
      <c r="D94" s="194">
        <v>83404.210000000006</v>
      </c>
      <c r="E94" s="194">
        <v>75696.62</v>
      </c>
      <c r="F94" s="45">
        <f t="shared" si="0"/>
        <v>90.758751866362601</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4453.2</v>
      </c>
      <c r="E97" s="194">
        <v>330.84</v>
      </c>
      <c r="F97" s="45">
        <f t="shared" si="0"/>
        <v>7.4292643492320121</v>
      </c>
    </row>
    <row r="98" spans="1:6" ht="12.75" customHeight="1" x14ac:dyDescent="0.2">
      <c r="A98" s="63">
        <v>643</v>
      </c>
      <c r="B98" s="65" t="s">
        <v>199</v>
      </c>
      <c r="C98" s="247" t="s">
        <v>200</v>
      </c>
      <c r="D98" s="60">
        <f t="shared" ref="D98:E98" si="18">SUM(D99:D105)</f>
        <v>77.150000000000006</v>
      </c>
      <c r="E98" s="60">
        <f t="shared" si="18"/>
        <v>49.69</v>
      </c>
      <c r="F98" s="45">
        <f t="shared" si="0"/>
        <v>64.40699935191185</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77.150000000000006</v>
      </c>
      <c r="E102" s="194"/>
      <c r="F102" s="45">
        <f t="shared" si="0"/>
        <v>0</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v>49.69</v>
      </c>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453029.07000000007</v>
      </c>
      <c r="E106" s="332">
        <f>E107+E112+E120+E124</f>
        <v>343229.05999999994</v>
      </c>
      <c r="F106" s="71">
        <f t="shared" si="0"/>
        <v>75.763142528579877</v>
      </c>
    </row>
    <row r="107" spans="1:6" ht="12.75" customHeight="1" x14ac:dyDescent="0.2">
      <c r="A107" s="63">
        <v>651</v>
      </c>
      <c r="B107" s="64" t="s">
        <v>217</v>
      </c>
      <c r="C107" s="247" t="s">
        <v>218</v>
      </c>
      <c r="D107" s="60">
        <f t="shared" ref="D107:E107" si="19">SUM(D108:D111)</f>
        <v>7282.57</v>
      </c>
      <c r="E107" s="60">
        <f t="shared" si="19"/>
        <v>2366.33</v>
      </c>
      <c r="F107" s="45">
        <f t="shared" si="0"/>
        <v>32.493062201942443</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318.52999999999997</v>
      </c>
      <c r="E109" s="194">
        <v>350.38</v>
      </c>
      <c r="F109" s="45">
        <f t="shared" si="0"/>
        <v>109.99905817348446</v>
      </c>
    </row>
    <row r="110" spans="1:6" ht="12.75" customHeight="1" x14ac:dyDescent="0.2">
      <c r="A110" s="63">
        <v>6513</v>
      </c>
      <c r="B110" s="64" t="s">
        <v>223</v>
      </c>
      <c r="C110" s="247" t="s">
        <v>224</v>
      </c>
      <c r="D110" s="194">
        <v>5679.06</v>
      </c>
      <c r="E110" s="194">
        <v>77.63</v>
      </c>
      <c r="F110" s="45">
        <f t="shared" si="0"/>
        <v>1.3669515729715831</v>
      </c>
    </row>
    <row r="111" spans="1:6" ht="12.75" customHeight="1" x14ac:dyDescent="0.2">
      <c r="A111" s="63">
        <v>6514</v>
      </c>
      <c r="B111" s="64" t="s">
        <v>225</v>
      </c>
      <c r="C111" s="247" t="s">
        <v>226</v>
      </c>
      <c r="D111" s="194">
        <v>1284.98</v>
      </c>
      <c r="E111" s="194">
        <v>1938.32</v>
      </c>
      <c r="F111" s="45">
        <f t="shared" si="0"/>
        <v>150.84437111861661</v>
      </c>
    </row>
    <row r="112" spans="1:6" ht="12.75" customHeight="1" x14ac:dyDescent="0.2">
      <c r="A112" s="63">
        <v>652</v>
      </c>
      <c r="B112" s="64" t="s">
        <v>227</v>
      </c>
      <c r="C112" s="247" t="s">
        <v>228</v>
      </c>
      <c r="D112" s="60">
        <f t="shared" ref="D112:E112" si="20">SUM(D113:D119)</f>
        <v>28301.07</v>
      </c>
      <c r="E112" s="60">
        <f t="shared" si="20"/>
        <v>18294.2</v>
      </c>
      <c r="F112" s="45">
        <f t="shared" si="0"/>
        <v>64.641372216668842</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28301.07</v>
      </c>
      <c r="E117" s="194">
        <v>18294.2</v>
      </c>
      <c r="F117" s="45">
        <f t="shared" si="0"/>
        <v>64.641372216668842</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417445.43000000005</v>
      </c>
      <c r="E120" s="60">
        <f t="shared" si="21"/>
        <v>322568.52999999997</v>
      </c>
      <c r="F120" s="45">
        <f t="shared" si="0"/>
        <v>77.272023315718158</v>
      </c>
    </row>
    <row r="121" spans="1:6" ht="12.75" customHeight="1" x14ac:dyDescent="0.2">
      <c r="A121" s="63">
        <v>6531</v>
      </c>
      <c r="B121" s="64" t="s">
        <v>245</v>
      </c>
      <c r="C121" s="247" t="s">
        <v>246</v>
      </c>
      <c r="D121" s="194">
        <v>69009.47</v>
      </c>
      <c r="E121" s="194">
        <v>38146.620000000003</v>
      </c>
      <c r="F121" s="45">
        <f t="shared" si="0"/>
        <v>55.27736990300027</v>
      </c>
    </row>
    <row r="122" spans="1:6" ht="12.75" customHeight="1" x14ac:dyDescent="0.2">
      <c r="A122" s="63">
        <v>6532</v>
      </c>
      <c r="B122" s="64" t="s">
        <v>247</v>
      </c>
      <c r="C122" s="247" t="s">
        <v>248</v>
      </c>
      <c r="D122" s="194">
        <v>348435.96</v>
      </c>
      <c r="E122" s="194">
        <v>284421.90999999997</v>
      </c>
      <c r="F122" s="45">
        <f t="shared" si="0"/>
        <v>81.628173509990177</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42042.86</v>
      </c>
      <c r="E125" s="60">
        <f t="shared" si="22"/>
        <v>60477.120000000003</v>
      </c>
      <c r="F125" s="45">
        <f t="shared" si="0"/>
        <v>143.84635108077805</v>
      </c>
    </row>
    <row r="126" spans="1:6" ht="12.75" customHeight="1" x14ac:dyDescent="0.2">
      <c r="A126" s="63">
        <v>661</v>
      </c>
      <c r="B126" s="65" t="s">
        <v>255</v>
      </c>
      <c r="C126" s="247" t="s">
        <v>256</v>
      </c>
      <c r="D126" s="60">
        <f t="shared" ref="D126:E126" si="23">SUM(D127:D128)</f>
        <v>40042.86</v>
      </c>
      <c r="E126" s="60">
        <f t="shared" si="23"/>
        <v>60477.120000000003</v>
      </c>
      <c r="F126" s="45">
        <f t="shared" si="0"/>
        <v>151.03097031530714</v>
      </c>
    </row>
    <row r="127" spans="1:6" ht="12.75" customHeight="1" x14ac:dyDescent="0.2">
      <c r="A127" s="63">
        <v>6614</v>
      </c>
      <c r="B127" s="65" t="s">
        <v>257</v>
      </c>
      <c r="C127" s="247" t="s">
        <v>258</v>
      </c>
      <c r="D127" s="194">
        <v>8229.25</v>
      </c>
      <c r="E127" s="194">
        <v>29660.81</v>
      </c>
      <c r="F127" s="45">
        <f t="shared" si="0"/>
        <v>360.43150955433367</v>
      </c>
    </row>
    <row r="128" spans="1:6" ht="12.75" customHeight="1" x14ac:dyDescent="0.2">
      <c r="A128" s="63">
        <v>6615</v>
      </c>
      <c r="B128" s="65" t="s">
        <v>259</v>
      </c>
      <c r="C128" s="247" t="s">
        <v>260</v>
      </c>
      <c r="D128" s="194">
        <v>31813.61</v>
      </c>
      <c r="E128" s="194">
        <v>30816.31</v>
      </c>
      <c r="F128" s="45">
        <f t="shared" si="0"/>
        <v>96.865178142310796</v>
      </c>
    </row>
    <row r="129" spans="1:6" ht="36" x14ac:dyDescent="0.2">
      <c r="A129" s="63">
        <v>663</v>
      </c>
      <c r="B129" s="182" t="s">
        <v>261</v>
      </c>
      <c r="C129" s="247" t="s">
        <v>262</v>
      </c>
      <c r="D129" s="60">
        <f t="shared" ref="D129:E129" si="24">SUM(D130:D133)</f>
        <v>2000</v>
      </c>
      <c r="E129" s="60">
        <f t="shared" si="24"/>
        <v>0</v>
      </c>
      <c r="F129" s="45">
        <f t="shared" si="0"/>
        <v>0</v>
      </c>
    </row>
    <row r="130" spans="1:6" ht="12.75" customHeight="1" x14ac:dyDescent="0.2">
      <c r="A130" s="63">
        <v>6631</v>
      </c>
      <c r="B130" s="65" t="s">
        <v>263</v>
      </c>
      <c r="C130" s="247" t="s">
        <v>264</v>
      </c>
      <c r="D130" s="194">
        <v>2000</v>
      </c>
      <c r="E130" s="194"/>
      <c r="F130" s="45">
        <f t="shared" si="0"/>
        <v>0</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59554.429999999993</v>
      </c>
      <c r="E140" s="60">
        <f t="shared" si="28"/>
        <v>48574.829999999994</v>
      </c>
      <c r="F140" s="45">
        <f t="shared" si="26"/>
        <v>81.5637560463596</v>
      </c>
    </row>
    <row r="141" spans="1:6" ht="12.75" customHeight="1" x14ac:dyDescent="0.2">
      <c r="A141" s="63">
        <v>681</v>
      </c>
      <c r="B141" s="65" t="s">
        <v>285</v>
      </c>
      <c r="C141" s="247" t="s">
        <v>286</v>
      </c>
      <c r="D141" s="60">
        <f t="shared" ref="D141:E141" si="29">SUM(D142:D150)</f>
        <v>4074.16</v>
      </c>
      <c r="E141" s="60">
        <f t="shared" si="29"/>
        <v>6038.81</v>
      </c>
      <c r="F141" s="45">
        <f t="shared" si="26"/>
        <v>148.22221022247533</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4074.16</v>
      </c>
      <c r="E150" s="194">
        <v>6038.81</v>
      </c>
      <c r="F150" s="45">
        <f t="shared" si="26"/>
        <v>148.22221022247533</v>
      </c>
    </row>
    <row r="151" spans="1:6" ht="12.75" customHeight="1" x14ac:dyDescent="0.2">
      <c r="A151" s="63">
        <v>683</v>
      </c>
      <c r="B151" s="64" t="s">
        <v>305</v>
      </c>
      <c r="C151" s="247" t="s">
        <v>306</v>
      </c>
      <c r="D151" s="194">
        <v>55480.27</v>
      </c>
      <c r="E151" s="194">
        <v>42536.02</v>
      </c>
      <c r="F151" s="45">
        <f t="shared" si="26"/>
        <v>76.668732866656924</v>
      </c>
    </row>
    <row r="152" spans="1:6" ht="12.75" customHeight="1" x14ac:dyDescent="0.2">
      <c r="A152" s="63">
        <v>3</v>
      </c>
      <c r="B152" s="64" t="s">
        <v>307</v>
      </c>
      <c r="C152" s="247" t="s">
        <v>13</v>
      </c>
      <c r="D152" s="60">
        <f>D153+D164+D202+D221+D230+D262+D273</f>
        <v>8206532.9800000004</v>
      </c>
      <c r="E152" s="60">
        <f>E153+E164+E202+E221+E230+E262+E273</f>
        <v>8469609.040000001</v>
      </c>
      <c r="F152" s="45">
        <f t="shared" si="26"/>
        <v>103.20569064477215</v>
      </c>
    </row>
    <row r="153" spans="1:6" ht="12.75" customHeight="1" x14ac:dyDescent="0.2">
      <c r="A153" s="63">
        <v>31</v>
      </c>
      <c r="B153" s="64" t="s">
        <v>308</v>
      </c>
      <c r="C153" s="247" t="s">
        <v>309</v>
      </c>
      <c r="D153" s="60">
        <f t="shared" ref="D153:E153" si="30">D154+D159+D160</f>
        <v>3334579.87</v>
      </c>
      <c r="E153" s="60">
        <f t="shared" si="30"/>
        <v>3146764.16</v>
      </c>
      <c r="F153" s="45">
        <f t="shared" si="26"/>
        <v>94.367634984853439</v>
      </c>
    </row>
    <row r="154" spans="1:6" ht="12.75" customHeight="1" x14ac:dyDescent="0.2">
      <c r="A154" s="63">
        <v>311</v>
      </c>
      <c r="B154" s="64" t="s">
        <v>310</v>
      </c>
      <c r="C154" s="247" t="s">
        <v>311</v>
      </c>
      <c r="D154" s="60">
        <f t="shared" ref="D154:E154" si="31">SUM(D155:D158)</f>
        <v>2709544.56</v>
      </c>
      <c r="E154" s="60">
        <f t="shared" si="31"/>
        <v>2523824.0299999998</v>
      </c>
      <c r="F154" s="45">
        <f t="shared" si="26"/>
        <v>93.145691983009854</v>
      </c>
    </row>
    <row r="155" spans="1:6" ht="12.75" customHeight="1" x14ac:dyDescent="0.2">
      <c r="A155" s="63">
        <v>3111</v>
      </c>
      <c r="B155" s="64" t="s">
        <v>312</v>
      </c>
      <c r="C155" s="247" t="s">
        <v>313</v>
      </c>
      <c r="D155" s="194">
        <v>2693138.79</v>
      </c>
      <c r="E155" s="194">
        <v>2507689.7999999998</v>
      </c>
      <c r="F155" s="45">
        <f t="shared" si="26"/>
        <v>93.114020313821243</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16405.77</v>
      </c>
      <c r="E157" s="194">
        <v>16134.23</v>
      </c>
      <c r="F157" s="45">
        <f t="shared" si="26"/>
        <v>98.344850622677257</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180560</v>
      </c>
      <c r="E159" s="194">
        <v>177363.26</v>
      </c>
      <c r="F159" s="45">
        <f t="shared" si="26"/>
        <v>98.229541426672583</v>
      </c>
    </row>
    <row r="160" spans="1:6" ht="12.75" customHeight="1" x14ac:dyDescent="0.2">
      <c r="A160" s="63">
        <v>313</v>
      </c>
      <c r="B160" s="65" t="s">
        <v>322</v>
      </c>
      <c r="C160" s="247" t="s">
        <v>323</v>
      </c>
      <c r="D160" s="60">
        <f t="shared" ref="D160:E160" si="32">SUM(D161:D163)</f>
        <v>444475.31</v>
      </c>
      <c r="E160" s="60">
        <f t="shared" si="32"/>
        <v>445576.87</v>
      </c>
      <c r="F160" s="45">
        <f t="shared" si="26"/>
        <v>100.24783378856297</v>
      </c>
    </row>
    <row r="161" spans="1:6" ht="12.75" customHeight="1" x14ac:dyDescent="0.2">
      <c r="A161" s="63">
        <v>3131</v>
      </c>
      <c r="B161" s="65" t="s">
        <v>324</v>
      </c>
      <c r="C161" s="247" t="s">
        <v>325</v>
      </c>
      <c r="D161" s="194">
        <v>35356.65</v>
      </c>
      <c r="E161" s="194">
        <v>31632.28</v>
      </c>
      <c r="F161" s="45">
        <f t="shared" si="26"/>
        <v>89.466281449175739</v>
      </c>
    </row>
    <row r="162" spans="1:6" ht="12.75" customHeight="1" x14ac:dyDescent="0.2">
      <c r="A162" s="63">
        <v>3132</v>
      </c>
      <c r="B162" s="65" t="s">
        <v>326</v>
      </c>
      <c r="C162" s="247" t="s">
        <v>327</v>
      </c>
      <c r="D162" s="194">
        <v>409118.66</v>
      </c>
      <c r="E162" s="194">
        <v>413944.59</v>
      </c>
      <c r="F162" s="45">
        <f t="shared" si="26"/>
        <v>101.17959175951545</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1748522.9100000001</v>
      </c>
      <c r="E164" s="60">
        <f>E165+E170+E178+E188+E189+E194</f>
        <v>1825769.9</v>
      </c>
      <c r="F164" s="45">
        <f t="shared" si="26"/>
        <v>104.41784260064398</v>
      </c>
    </row>
    <row r="165" spans="1:6" ht="12.75" customHeight="1" x14ac:dyDescent="0.2">
      <c r="A165" s="63">
        <v>321</v>
      </c>
      <c r="B165" s="64" t="s">
        <v>332</v>
      </c>
      <c r="C165" s="247" t="s">
        <v>333</v>
      </c>
      <c r="D165" s="60">
        <f t="shared" ref="D165:E165" si="33">SUM(D166:D169)</f>
        <v>58363.31</v>
      </c>
      <c r="E165" s="60">
        <f t="shared" si="33"/>
        <v>52075.51</v>
      </c>
      <c r="F165" s="45">
        <f t="shared" si="26"/>
        <v>89.22645065881288</v>
      </c>
    </row>
    <row r="166" spans="1:6" ht="12.75" customHeight="1" x14ac:dyDescent="0.2">
      <c r="A166" s="63">
        <v>3211</v>
      </c>
      <c r="B166" s="64" t="s">
        <v>334</v>
      </c>
      <c r="C166" s="247" t="s">
        <v>335</v>
      </c>
      <c r="D166" s="194">
        <v>2666.84</v>
      </c>
      <c r="E166" s="194">
        <v>2336.08</v>
      </c>
      <c r="F166" s="45">
        <f t="shared" si="26"/>
        <v>87.597306175098609</v>
      </c>
    </row>
    <row r="167" spans="1:6" ht="12.75" customHeight="1" x14ac:dyDescent="0.2">
      <c r="A167" s="63">
        <v>3212</v>
      </c>
      <c r="B167" s="64" t="s">
        <v>336</v>
      </c>
      <c r="C167" s="247" t="s">
        <v>337</v>
      </c>
      <c r="D167" s="194">
        <v>48579.32</v>
      </c>
      <c r="E167" s="194">
        <v>44902.51</v>
      </c>
      <c r="F167" s="45">
        <f t="shared" si="26"/>
        <v>92.43132674561933</v>
      </c>
    </row>
    <row r="168" spans="1:6" ht="12.75" customHeight="1" x14ac:dyDescent="0.2">
      <c r="A168" s="63">
        <v>3213</v>
      </c>
      <c r="B168" s="64" t="s">
        <v>338</v>
      </c>
      <c r="C168" s="247" t="s">
        <v>339</v>
      </c>
      <c r="D168" s="194">
        <v>5658.45</v>
      </c>
      <c r="E168" s="194">
        <v>3761.56</v>
      </c>
      <c r="F168" s="45">
        <f t="shared" si="26"/>
        <v>66.476862038190674</v>
      </c>
    </row>
    <row r="169" spans="1:6" ht="12.75" customHeight="1" x14ac:dyDescent="0.2">
      <c r="A169" s="63">
        <v>3214</v>
      </c>
      <c r="B169" s="64" t="s">
        <v>340</v>
      </c>
      <c r="C169" s="247" t="s">
        <v>341</v>
      </c>
      <c r="D169" s="194">
        <v>1458.7</v>
      </c>
      <c r="E169" s="194">
        <v>1075.3599999999999</v>
      </c>
      <c r="F169" s="45">
        <f t="shared" si="26"/>
        <v>73.720436004661678</v>
      </c>
    </row>
    <row r="170" spans="1:6" ht="12.75" customHeight="1" x14ac:dyDescent="0.2">
      <c r="A170" s="63">
        <v>322</v>
      </c>
      <c r="B170" s="64" t="s">
        <v>342</v>
      </c>
      <c r="C170" s="247" t="s">
        <v>343</v>
      </c>
      <c r="D170" s="60">
        <f t="shared" ref="D170:E170" si="34">SUM(D171:D177)</f>
        <v>511550.15</v>
      </c>
      <c r="E170" s="60">
        <f t="shared" si="34"/>
        <v>463203.31999999995</v>
      </c>
      <c r="F170" s="45">
        <f t="shared" si="26"/>
        <v>90.548955952803439</v>
      </c>
    </row>
    <row r="171" spans="1:6" ht="12.75" customHeight="1" x14ac:dyDescent="0.2">
      <c r="A171" s="63">
        <v>3221</v>
      </c>
      <c r="B171" s="64" t="s">
        <v>344</v>
      </c>
      <c r="C171" s="247" t="s">
        <v>345</v>
      </c>
      <c r="D171" s="194">
        <v>46455.35</v>
      </c>
      <c r="E171" s="194">
        <v>41340.870000000003</v>
      </c>
      <c r="F171" s="45">
        <f t="shared" si="26"/>
        <v>88.990546836909004</v>
      </c>
    </row>
    <row r="172" spans="1:6" ht="12.75" customHeight="1" x14ac:dyDescent="0.2">
      <c r="A172" s="63">
        <v>3222</v>
      </c>
      <c r="B172" s="64" t="s">
        <v>346</v>
      </c>
      <c r="C172" s="247" t="s">
        <v>347</v>
      </c>
      <c r="D172" s="194">
        <v>108554.61</v>
      </c>
      <c r="E172" s="194">
        <v>111413.44</v>
      </c>
      <c r="F172" s="45">
        <f t="shared" si="26"/>
        <v>102.63354085100578</v>
      </c>
    </row>
    <row r="173" spans="1:6" ht="12.75" customHeight="1" x14ac:dyDescent="0.2">
      <c r="A173" s="63">
        <v>3223</v>
      </c>
      <c r="B173" s="65" t="s">
        <v>348</v>
      </c>
      <c r="C173" s="247" t="s">
        <v>349</v>
      </c>
      <c r="D173" s="194">
        <v>298944.84000000003</v>
      </c>
      <c r="E173" s="194">
        <v>268547.86</v>
      </c>
      <c r="F173" s="45">
        <f t="shared" si="26"/>
        <v>89.831910127634245</v>
      </c>
    </row>
    <row r="174" spans="1:6" ht="12.75" customHeight="1" x14ac:dyDescent="0.2">
      <c r="A174" s="63">
        <v>3224</v>
      </c>
      <c r="B174" s="65" t="s">
        <v>350</v>
      </c>
      <c r="C174" s="247" t="s">
        <v>351</v>
      </c>
      <c r="D174" s="194">
        <v>40859.68</v>
      </c>
      <c r="E174" s="194">
        <v>35554.76</v>
      </c>
      <c r="F174" s="45">
        <f t="shared" si="26"/>
        <v>87.01673630336802</v>
      </c>
    </row>
    <row r="175" spans="1:6" ht="12.75" customHeight="1" x14ac:dyDescent="0.2">
      <c r="A175" s="63">
        <v>3225</v>
      </c>
      <c r="B175" s="65" t="s">
        <v>352</v>
      </c>
      <c r="C175" s="247" t="s">
        <v>353</v>
      </c>
      <c r="D175" s="194">
        <v>5502.51</v>
      </c>
      <c r="E175" s="194">
        <v>3362.92</v>
      </c>
      <c r="F175" s="45">
        <f t="shared" si="26"/>
        <v>61.116108830333793</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11233.16</v>
      </c>
      <c r="E177" s="194">
        <v>2983.47</v>
      </c>
      <c r="F177" s="45">
        <f t="shared" si="26"/>
        <v>26.559489938717149</v>
      </c>
    </row>
    <row r="178" spans="1:6" ht="12.75" customHeight="1" x14ac:dyDescent="0.2">
      <c r="A178" s="63">
        <v>323</v>
      </c>
      <c r="B178" s="65" t="s">
        <v>358</v>
      </c>
      <c r="C178" s="247" t="s">
        <v>359</v>
      </c>
      <c r="D178" s="60">
        <f t="shared" ref="D178:E178" si="35">SUM(D179:D187)</f>
        <v>966952.03000000014</v>
      </c>
      <c r="E178" s="60">
        <f t="shared" si="35"/>
        <v>1071165.69</v>
      </c>
      <c r="F178" s="45">
        <f t="shared" si="26"/>
        <v>110.77754188074871</v>
      </c>
    </row>
    <row r="179" spans="1:6" ht="12.75" customHeight="1" x14ac:dyDescent="0.2">
      <c r="A179" s="63">
        <v>3231</v>
      </c>
      <c r="B179" s="65" t="s">
        <v>360</v>
      </c>
      <c r="C179" s="247" t="s">
        <v>361</v>
      </c>
      <c r="D179" s="194">
        <v>23495.21</v>
      </c>
      <c r="E179" s="194">
        <v>26264.639999999999</v>
      </c>
      <c r="F179" s="45">
        <f t="shared" si="26"/>
        <v>111.78721109536795</v>
      </c>
    </row>
    <row r="180" spans="1:6" ht="12.75" customHeight="1" x14ac:dyDescent="0.2">
      <c r="A180" s="63">
        <v>3232</v>
      </c>
      <c r="B180" s="65" t="s">
        <v>362</v>
      </c>
      <c r="C180" s="247" t="s">
        <v>363</v>
      </c>
      <c r="D180" s="194">
        <v>358497.74</v>
      </c>
      <c r="E180" s="194">
        <v>432974.76</v>
      </c>
      <c r="F180" s="45">
        <f t="shared" si="26"/>
        <v>120.7747530012323</v>
      </c>
    </row>
    <row r="181" spans="1:6" ht="12.75" customHeight="1" x14ac:dyDescent="0.2">
      <c r="A181" s="63">
        <v>3233</v>
      </c>
      <c r="B181" s="65" t="s">
        <v>364</v>
      </c>
      <c r="C181" s="247" t="s">
        <v>365</v>
      </c>
      <c r="D181" s="194">
        <v>24969.47</v>
      </c>
      <c r="E181" s="194">
        <v>26086.86</v>
      </c>
      <c r="F181" s="45">
        <f t="shared" si="26"/>
        <v>104.47502490040839</v>
      </c>
    </row>
    <row r="182" spans="1:6" ht="12.75" customHeight="1" x14ac:dyDescent="0.2">
      <c r="A182" s="63">
        <v>3234</v>
      </c>
      <c r="B182" s="65" t="s">
        <v>366</v>
      </c>
      <c r="C182" s="247" t="s">
        <v>367</v>
      </c>
      <c r="D182" s="194">
        <v>282400.45</v>
      </c>
      <c r="E182" s="194">
        <v>311735.51</v>
      </c>
      <c r="F182" s="45">
        <f t="shared" si="26"/>
        <v>110.38775256909116</v>
      </c>
    </row>
    <row r="183" spans="1:6" ht="12.75" customHeight="1" x14ac:dyDescent="0.2">
      <c r="A183" s="63">
        <v>3235</v>
      </c>
      <c r="B183" s="64" t="s">
        <v>368</v>
      </c>
      <c r="C183" s="247" t="s">
        <v>369</v>
      </c>
      <c r="D183" s="194">
        <v>49683.48</v>
      </c>
      <c r="E183" s="194">
        <v>55460.52</v>
      </c>
      <c r="F183" s="45">
        <f t="shared" si="26"/>
        <v>111.62768791558078</v>
      </c>
    </row>
    <row r="184" spans="1:6" ht="12.75" customHeight="1" x14ac:dyDescent="0.2">
      <c r="A184" s="63">
        <v>3236</v>
      </c>
      <c r="B184" s="64" t="s">
        <v>370</v>
      </c>
      <c r="C184" s="247" t="s">
        <v>371</v>
      </c>
      <c r="D184" s="194">
        <v>5986.92</v>
      </c>
      <c r="E184" s="194">
        <v>9645.25</v>
      </c>
      <c r="F184" s="45">
        <f t="shared" si="26"/>
        <v>161.10537638719074</v>
      </c>
    </row>
    <row r="185" spans="1:6" ht="12.75" customHeight="1" x14ac:dyDescent="0.2">
      <c r="A185" s="63">
        <v>3237</v>
      </c>
      <c r="B185" s="64" t="s">
        <v>372</v>
      </c>
      <c r="C185" s="247" t="s">
        <v>373</v>
      </c>
      <c r="D185" s="194">
        <v>103054.78</v>
      </c>
      <c r="E185" s="194">
        <v>98722.38</v>
      </c>
      <c r="F185" s="45">
        <f t="shared" si="26"/>
        <v>95.796022270873806</v>
      </c>
    </row>
    <row r="186" spans="1:6" ht="12.75" customHeight="1" x14ac:dyDescent="0.2">
      <c r="A186" s="63">
        <v>3238</v>
      </c>
      <c r="B186" s="64" t="s">
        <v>374</v>
      </c>
      <c r="C186" s="247" t="s">
        <v>375</v>
      </c>
      <c r="D186" s="194">
        <v>15375.01</v>
      </c>
      <c r="E186" s="194">
        <v>14467.45</v>
      </c>
      <c r="F186" s="45">
        <f t="shared" si="26"/>
        <v>94.09717457094338</v>
      </c>
    </row>
    <row r="187" spans="1:6" ht="12.75" customHeight="1" x14ac:dyDescent="0.2">
      <c r="A187" s="63">
        <v>3239</v>
      </c>
      <c r="B187" s="64" t="s">
        <v>376</v>
      </c>
      <c r="C187" s="247" t="s">
        <v>377</v>
      </c>
      <c r="D187" s="194">
        <v>103488.97</v>
      </c>
      <c r="E187" s="194">
        <v>95808.320000000007</v>
      </c>
      <c r="F187" s="45">
        <f t="shared" si="26"/>
        <v>92.578291193737854</v>
      </c>
    </row>
    <row r="188" spans="1:6" ht="12.75" customHeight="1" x14ac:dyDescent="0.2">
      <c r="A188" s="63">
        <v>324</v>
      </c>
      <c r="B188" s="64" t="s">
        <v>378</v>
      </c>
      <c r="C188" s="247" t="s">
        <v>379</v>
      </c>
      <c r="D188" s="194">
        <v>0</v>
      </c>
      <c r="E188" s="194">
        <v>494.4</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211657.41999999998</v>
      </c>
      <c r="E194" s="60">
        <f t="shared" si="36"/>
        <v>238830.97999999998</v>
      </c>
      <c r="F194" s="45">
        <f t="shared" si="26"/>
        <v>112.83846321097555</v>
      </c>
    </row>
    <row r="195" spans="1:6" ht="12.75" customHeight="1" x14ac:dyDescent="0.2">
      <c r="A195" s="63">
        <v>3291</v>
      </c>
      <c r="B195" s="183" t="s">
        <v>392</v>
      </c>
      <c r="C195" s="247" t="s">
        <v>393</v>
      </c>
      <c r="D195" s="194">
        <v>17240.09</v>
      </c>
      <c r="E195" s="194">
        <v>25285.54</v>
      </c>
      <c r="F195" s="45">
        <f t="shared" si="26"/>
        <v>146.66709976572048</v>
      </c>
    </row>
    <row r="196" spans="1:6" ht="12.75" customHeight="1" x14ac:dyDescent="0.2">
      <c r="A196" s="63">
        <v>3292</v>
      </c>
      <c r="B196" s="64" t="s">
        <v>394</v>
      </c>
      <c r="C196" s="247" t="s">
        <v>395</v>
      </c>
      <c r="D196" s="194">
        <v>10285.32</v>
      </c>
      <c r="E196" s="194">
        <v>11867.15</v>
      </c>
      <c r="F196" s="45">
        <f t="shared" si="26"/>
        <v>115.37949232498357</v>
      </c>
    </row>
    <row r="197" spans="1:6" ht="12.75" customHeight="1" x14ac:dyDescent="0.2">
      <c r="A197" s="63">
        <v>3293</v>
      </c>
      <c r="B197" s="64" t="s">
        <v>396</v>
      </c>
      <c r="C197" s="247" t="s">
        <v>397</v>
      </c>
      <c r="D197" s="194">
        <v>14090.9</v>
      </c>
      <c r="E197" s="194">
        <v>24267.39</v>
      </c>
      <c r="F197" s="45">
        <f t="shared" si="26"/>
        <v>172.220298206644</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1528.05</v>
      </c>
      <c r="E199" s="194">
        <v>829.37</v>
      </c>
      <c r="F199" s="45">
        <f t="shared" si="26"/>
        <v>54.276365302182526</v>
      </c>
    </row>
    <row r="200" spans="1:6" ht="12.75" customHeight="1" x14ac:dyDescent="0.2">
      <c r="A200" s="63" t="s">
        <v>402</v>
      </c>
      <c r="B200" s="64" t="s">
        <v>403</v>
      </c>
      <c r="C200" s="247" t="s">
        <v>402</v>
      </c>
      <c r="D200" s="194">
        <v>22618.28</v>
      </c>
      <c r="E200" s="194">
        <v>7382.48</v>
      </c>
      <c r="F200" s="45">
        <f t="shared" si="26"/>
        <v>32.639440311111187</v>
      </c>
    </row>
    <row r="201" spans="1:6" ht="12.75" customHeight="1" x14ac:dyDescent="0.2">
      <c r="A201" s="63">
        <v>3299</v>
      </c>
      <c r="B201" s="64" t="s">
        <v>404</v>
      </c>
      <c r="C201" s="247" t="s">
        <v>405</v>
      </c>
      <c r="D201" s="194">
        <v>145894.78</v>
      </c>
      <c r="E201" s="194">
        <v>169199.05</v>
      </c>
      <c r="F201" s="45">
        <f t="shared" si="26"/>
        <v>115.97334051293677</v>
      </c>
    </row>
    <row r="202" spans="1:6" ht="12.75" customHeight="1" x14ac:dyDescent="0.2">
      <c r="A202" s="63">
        <v>34</v>
      </c>
      <c r="B202" s="183" t="s">
        <v>406</v>
      </c>
      <c r="C202" s="247" t="s">
        <v>407</v>
      </c>
      <c r="D202" s="60">
        <f t="shared" ref="D202:E202" si="37">D203+D208+D216</f>
        <v>14471.119999999999</v>
      </c>
      <c r="E202" s="60">
        <f t="shared" si="37"/>
        <v>15465.17</v>
      </c>
      <c r="F202" s="45">
        <f t="shared" si="26"/>
        <v>106.86919879041845</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14471.119999999999</v>
      </c>
      <c r="E216" s="60">
        <f t="shared" si="40"/>
        <v>15465.17</v>
      </c>
      <c r="F216" s="45">
        <f t="shared" si="26"/>
        <v>106.86919879041845</v>
      </c>
    </row>
    <row r="217" spans="1:6" ht="12.75" customHeight="1" x14ac:dyDescent="0.2">
      <c r="A217" s="63">
        <v>3431</v>
      </c>
      <c r="B217" s="182" t="s">
        <v>436</v>
      </c>
      <c r="C217" s="247" t="s">
        <v>437</v>
      </c>
      <c r="D217" s="194">
        <v>14471.07</v>
      </c>
      <c r="E217" s="194">
        <v>15364.11</v>
      </c>
      <c r="F217" s="45">
        <f t="shared" si="26"/>
        <v>106.17120917803591</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0.05</v>
      </c>
      <c r="E219" s="194">
        <v>101.06</v>
      </c>
      <c r="F219" s="45" t="str">
        <f t="shared" si="26"/>
        <v>&gt;&gt;100</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178650.42</v>
      </c>
      <c r="E221" s="60">
        <f t="shared" si="41"/>
        <v>118853.21</v>
      </c>
      <c r="F221" s="45">
        <f t="shared" si="26"/>
        <v>66.528368643074003</v>
      </c>
    </row>
    <row r="222" spans="1:6" ht="24" x14ac:dyDescent="0.2">
      <c r="A222" s="63">
        <v>351</v>
      </c>
      <c r="B222" s="65" t="s">
        <v>446</v>
      </c>
      <c r="C222" s="247" t="s">
        <v>447</v>
      </c>
      <c r="D222" s="60">
        <f t="shared" ref="D222:E222" si="42">SUM(D223:D224)</f>
        <v>11000</v>
      </c>
      <c r="E222" s="60">
        <f t="shared" si="42"/>
        <v>8000</v>
      </c>
      <c r="F222" s="45">
        <f t="shared" si="26"/>
        <v>72.727272727272734</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11000</v>
      </c>
      <c r="E224" s="194">
        <v>8000</v>
      </c>
      <c r="F224" s="45">
        <f t="shared" si="26"/>
        <v>72.727272727272734</v>
      </c>
    </row>
    <row r="225" spans="1:6" ht="36" x14ac:dyDescent="0.2">
      <c r="A225" s="63">
        <v>352</v>
      </c>
      <c r="B225" s="65" t="s">
        <v>452</v>
      </c>
      <c r="C225" s="247" t="s">
        <v>453</v>
      </c>
      <c r="D225" s="60">
        <f t="shared" ref="D225:E225" si="43">SUM(D226:D228)</f>
        <v>167650.42000000001</v>
      </c>
      <c r="E225" s="60">
        <f t="shared" si="43"/>
        <v>110853.21</v>
      </c>
      <c r="F225" s="45">
        <f t="shared" si="26"/>
        <v>66.121641687506667</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8000</v>
      </c>
      <c r="E227" s="194">
        <v>8000</v>
      </c>
      <c r="F227" s="45">
        <f t="shared" si="26"/>
        <v>100</v>
      </c>
    </row>
    <row r="228" spans="1:6" ht="12.75" customHeight="1" x14ac:dyDescent="0.2">
      <c r="A228" s="63">
        <v>3523</v>
      </c>
      <c r="B228" s="64" t="s">
        <v>458</v>
      </c>
      <c r="C228" s="247" t="s">
        <v>459</v>
      </c>
      <c r="D228" s="194">
        <v>159650.42000000001</v>
      </c>
      <c r="E228" s="194">
        <v>102853.21</v>
      </c>
      <c r="F228" s="45">
        <f t="shared" si="26"/>
        <v>64.424014669050038</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111924.81</v>
      </c>
      <c r="E230" s="60">
        <f>E231+E234+E237+E242+E246+E250+E254+E257</f>
        <v>9485.5</v>
      </c>
      <c r="F230" s="45">
        <f t="shared" ref="F230:F245" si="44">IF(D230&lt;&gt;0,IF(E230/D230&gt;=100,"&gt;&gt;100",E230/D230*100),"-")</f>
        <v>8.4748859524532598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111924.81</v>
      </c>
      <c r="E246" s="60">
        <f t="shared" si="48"/>
        <v>9485.5</v>
      </c>
      <c r="F246" s="45">
        <f t="shared" ref="F246:F249" si="49">IF(D246&lt;&gt;0,IF(E246/D246&gt;=100,"&gt;&gt;100",E246/D246*100),"-")</f>
        <v>8.4748859524532598</v>
      </c>
    </row>
    <row r="247" spans="1:6" ht="12.75" customHeight="1" x14ac:dyDescent="0.2">
      <c r="A247" s="63" t="s">
        <v>493</v>
      </c>
      <c r="B247" s="64" t="s">
        <v>494</v>
      </c>
      <c r="C247" s="247" t="s">
        <v>493</v>
      </c>
      <c r="D247" s="194">
        <v>3100</v>
      </c>
      <c r="E247" s="194">
        <v>9485.5</v>
      </c>
      <c r="F247" s="45">
        <f t="shared" si="49"/>
        <v>305.98387096774195</v>
      </c>
    </row>
    <row r="248" spans="1:6" ht="12.75" customHeight="1" x14ac:dyDescent="0.2">
      <c r="A248" s="63" t="s">
        <v>495</v>
      </c>
      <c r="B248" s="64" t="s">
        <v>496</v>
      </c>
      <c r="C248" s="247" t="s">
        <v>495</v>
      </c>
      <c r="D248" s="194">
        <v>108824.81</v>
      </c>
      <c r="E248" s="194"/>
      <c r="F248" s="45">
        <f t="shared" si="49"/>
        <v>0</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1119243.6099999999</v>
      </c>
      <c r="E262" s="60">
        <f t="shared" si="55"/>
        <v>1329184.5499999998</v>
      </c>
      <c r="F262" s="45">
        <f t="shared" ref="F262:F268" si="56">IF(D262&lt;&gt;0,IF(E262/D262&gt;=100,"&gt;&gt;100",E262/D262*100),"-")</f>
        <v>118.7573945586341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1119243.6099999999</v>
      </c>
      <c r="E269" s="60">
        <f t="shared" si="58"/>
        <v>1329184.5499999998</v>
      </c>
      <c r="F269" s="45">
        <f t="shared" ref="F269:F272" si="59">IF(D269&lt;&gt;0,IF(E269/D269&gt;=100,"&gt;&gt;100",E269/D269*100),"-")</f>
        <v>118.7573945586341</v>
      </c>
    </row>
    <row r="270" spans="1:6" ht="12.75" customHeight="1" x14ac:dyDescent="0.2">
      <c r="A270" s="63">
        <v>3721</v>
      </c>
      <c r="B270" s="65" t="s">
        <v>533</v>
      </c>
      <c r="C270" s="247" t="s">
        <v>534</v>
      </c>
      <c r="D270" s="194">
        <v>903126.23</v>
      </c>
      <c r="E270" s="194">
        <v>1150770.6599999999</v>
      </c>
      <c r="F270" s="45">
        <f t="shared" si="59"/>
        <v>127.42079919437175</v>
      </c>
    </row>
    <row r="271" spans="1:6" ht="12.75" customHeight="1" x14ac:dyDescent="0.2">
      <c r="A271" s="63">
        <v>3722</v>
      </c>
      <c r="B271" s="65" t="s">
        <v>535</v>
      </c>
      <c r="C271" s="247" t="s">
        <v>536</v>
      </c>
      <c r="D271" s="194">
        <v>216117.38</v>
      </c>
      <c r="E271" s="194">
        <v>178413.89</v>
      </c>
      <c r="F271" s="45">
        <f t="shared" si="59"/>
        <v>82.55416107672599</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1699140.24</v>
      </c>
      <c r="E273" s="60">
        <f t="shared" si="60"/>
        <v>2024086.55</v>
      </c>
      <c r="F273" s="45">
        <f t="shared" ref="F273:F277" si="61">IF(D273&lt;&gt;0,IF(E273/D273&gt;=100,"&gt;&gt;100",E273/D273*100),"-")</f>
        <v>119.12416069906038</v>
      </c>
    </row>
    <row r="274" spans="1:6" ht="12.75" customHeight="1" x14ac:dyDescent="0.2">
      <c r="A274" s="63">
        <v>381</v>
      </c>
      <c r="B274" s="64" t="s">
        <v>541</v>
      </c>
      <c r="C274" s="247" t="s">
        <v>542</v>
      </c>
      <c r="D274" s="60">
        <f t="shared" ref="D274:E274" si="62">SUM(D275:D277)</f>
        <v>914324.26</v>
      </c>
      <c r="E274" s="60">
        <f t="shared" si="62"/>
        <v>1118153.24</v>
      </c>
      <c r="F274" s="45">
        <f t="shared" si="61"/>
        <v>122.29285483467321</v>
      </c>
    </row>
    <row r="275" spans="1:6" ht="12.75" customHeight="1" x14ac:dyDescent="0.2">
      <c r="A275" s="63">
        <v>3811</v>
      </c>
      <c r="B275" s="64" t="s">
        <v>543</v>
      </c>
      <c r="C275" s="247" t="s">
        <v>544</v>
      </c>
      <c r="D275" s="194">
        <v>914324.26</v>
      </c>
      <c r="E275" s="194">
        <v>1118153.24</v>
      </c>
      <c r="F275" s="45">
        <f t="shared" si="61"/>
        <v>122.29285483467321</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47134.38</v>
      </c>
      <c r="E278" s="60">
        <f t="shared" si="63"/>
        <v>0</v>
      </c>
      <c r="F278" s="45">
        <f t="shared" ref="F278:F282" si="64">IF(D278&lt;&gt;0,IF(E278/D278&gt;=100,"&gt;&gt;100",E278/D278*100),"-")</f>
        <v>0</v>
      </c>
    </row>
    <row r="279" spans="1:6" ht="12.75" customHeight="1" x14ac:dyDescent="0.2">
      <c r="A279" s="63">
        <v>3821</v>
      </c>
      <c r="B279" s="64" t="s">
        <v>551</v>
      </c>
      <c r="C279" s="247" t="s">
        <v>552</v>
      </c>
      <c r="D279" s="194">
        <v>47134.38</v>
      </c>
      <c r="E279" s="194"/>
      <c r="F279" s="45">
        <f t="shared" si="64"/>
        <v>0</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103368.37</v>
      </c>
      <c r="E283" s="60">
        <f t="shared" si="65"/>
        <v>112771.56</v>
      </c>
      <c r="F283" s="45">
        <f t="shared" ref="F283:F294" si="66">IF(D283&lt;&gt;0,IF(E283/D283&gt;=100,"&gt;&gt;100",E283/D283*100),"-")</f>
        <v>109.09677689606599</v>
      </c>
    </row>
    <row r="284" spans="1:6" ht="12.75" customHeight="1" x14ac:dyDescent="0.2">
      <c r="A284" s="63">
        <v>3831</v>
      </c>
      <c r="B284" s="64" t="s">
        <v>561</v>
      </c>
      <c r="C284" s="247" t="s">
        <v>562</v>
      </c>
      <c r="D284" s="194">
        <v>103368.37</v>
      </c>
      <c r="E284" s="194">
        <v>112771.56</v>
      </c>
      <c r="F284" s="45">
        <f t="shared" si="66"/>
        <v>109.09677689606599</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634313.23</v>
      </c>
      <c r="E289" s="60">
        <f t="shared" si="67"/>
        <v>793161.75</v>
      </c>
      <c r="F289" s="45">
        <f t="shared" si="66"/>
        <v>125.04259922183871</v>
      </c>
    </row>
    <row r="290" spans="1:6" ht="24" x14ac:dyDescent="0.2">
      <c r="A290" s="63">
        <v>3861</v>
      </c>
      <c r="B290" s="64" t="s">
        <v>572</v>
      </c>
      <c r="C290" s="247" t="s">
        <v>573</v>
      </c>
      <c r="D290" s="194">
        <v>634313.23</v>
      </c>
      <c r="E290" s="194">
        <v>793161.75</v>
      </c>
      <c r="F290" s="45">
        <f t="shared" si="66"/>
        <v>125.04259922183871</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8206532.9800000004</v>
      </c>
      <c r="E299" s="60">
        <f>E152-E297+E298</f>
        <v>8469609.040000001</v>
      </c>
      <c r="F299" s="45">
        <f t="shared" si="68"/>
        <v>103.20569064477215</v>
      </c>
    </row>
    <row r="300" spans="1:6" ht="12.75" customHeight="1" x14ac:dyDescent="0.2">
      <c r="A300" s="63" t="s">
        <v>582</v>
      </c>
      <c r="B300" s="64" t="s">
        <v>593</v>
      </c>
      <c r="C300" s="247" t="s">
        <v>594</v>
      </c>
      <c r="D300" s="60">
        <f>IF(D6&gt;=D299,D6-D299,0)</f>
        <v>0</v>
      </c>
      <c r="E300" s="60">
        <f>IF(E6&gt;=E299,E6-E299,0)</f>
        <v>344426.97999999672</v>
      </c>
      <c r="F300" s="45" t="str">
        <f t="shared" si="68"/>
        <v>-</v>
      </c>
    </row>
    <row r="301" spans="1:6" ht="12.75" customHeight="1" x14ac:dyDescent="0.2">
      <c r="A301" s="63" t="s">
        <v>582</v>
      </c>
      <c r="B301" s="64" t="s">
        <v>595</v>
      </c>
      <c r="C301" s="247" t="s">
        <v>596</v>
      </c>
      <c r="D301" s="60">
        <f>IF(D299&gt;=D6,D299-D6,0)</f>
        <v>687614.08999999985</v>
      </c>
      <c r="E301" s="60">
        <f>IF(E299&gt;=E6,E299-E6,0)</f>
        <v>0</v>
      </c>
      <c r="F301" s="45">
        <f t="shared" si="68"/>
        <v>0</v>
      </c>
    </row>
    <row r="302" spans="1:6" ht="12.75" customHeight="1" x14ac:dyDescent="0.2">
      <c r="A302" s="63">
        <v>92211</v>
      </c>
      <c r="B302" s="64" t="s">
        <v>597</v>
      </c>
      <c r="C302" s="247" t="s">
        <v>598</v>
      </c>
      <c r="D302" s="194">
        <v>2862474.9</v>
      </c>
      <c r="E302" s="194">
        <v>2551064.6800000002</v>
      </c>
      <c r="F302" s="45">
        <f t="shared" si="68"/>
        <v>89.12094495570949</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763890.94</v>
      </c>
      <c r="E304" s="194">
        <v>3408149.14</v>
      </c>
      <c r="F304" s="45">
        <f t="shared" si="68"/>
        <v>446.15650762921734</v>
      </c>
    </row>
    <row r="305" spans="1:6" ht="12" x14ac:dyDescent="0.2">
      <c r="A305" s="63">
        <v>9661</v>
      </c>
      <c r="B305" s="220" t="s">
        <v>603</v>
      </c>
      <c r="C305" s="247" t="s">
        <v>604</v>
      </c>
      <c r="D305" s="194">
        <v>4382.34</v>
      </c>
      <c r="E305" s="194">
        <v>7814.88</v>
      </c>
      <c r="F305" s="45">
        <f t="shared" si="68"/>
        <v>178.32664740754939</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149247.53999999998</v>
      </c>
      <c r="E308" s="60">
        <f t="shared" si="71"/>
        <v>29187.58</v>
      </c>
      <c r="F308" s="45">
        <f t="shared" ref="F308:F428" si="72">IF(D308&lt;&gt;0,IF(E308/D308&gt;=100,"&gt;&gt;100",E308/D308*100),"-")</f>
        <v>19.556489842311642</v>
      </c>
    </row>
    <row r="309" spans="1:6" ht="12.75" customHeight="1" x14ac:dyDescent="0.2">
      <c r="A309" s="63">
        <v>71</v>
      </c>
      <c r="B309" s="64" t="s">
        <v>610</v>
      </c>
      <c r="C309" s="247" t="s">
        <v>611</v>
      </c>
      <c r="D309" s="60">
        <f t="shared" ref="D309:E309" si="73">D310+D314</f>
        <v>139268.65</v>
      </c>
      <c r="E309" s="60">
        <f t="shared" si="73"/>
        <v>25969.34</v>
      </c>
      <c r="F309" s="45">
        <f t="shared" si="72"/>
        <v>18.646938848046567</v>
      </c>
    </row>
    <row r="310" spans="1:6" ht="24" x14ac:dyDescent="0.2">
      <c r="A310" s="63">
        <v>711</v>
      </c>
      <c r="B310" s="64" t="s">
        <v>612</v>
      </c>
      <c r="C310" s="247" t="s">
        <v>613</v>
      </c>
      <c r="D310" s="60">
        <f t="shared" ref="D310:E310" si="74">SUM(D311:D313)</f>
        <v>139268.65</v>
      </c>
      <c r="E310" s="60">
        <f t="shared" si="74"/>
        <v>25969.34</v>
      </c>
      <c r="F310" s="45">
        <f t="shared" si="72"/>
        <v>18.646938848046567</v>
      </c>
    </row>
    <row r="311" spans="1:6" ht="12.75" customHeight="1" x14ac:dyDescent="0.2">
      <c r="A311" s="63">
        <v>7111</v>
      </c>
      <c r="B311" s="64" t="s">
        <v>614</v>
      </c>
      <c r="C311" s="247" t="s">
        <v>615</v>
      </c>
      <c r="D311" s="194">
        <v>139268.65</v>
      </c>
      <c r="E311" s="194">
        <v>25969.34</v>
      </c>
      <c r="F311" s="45">
        <f t="shared" si="72"/>
        <v>18.646938848046567</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9978.89</v>
      </c>
      <c r="E321" s="60">
        <f t="shared" si="76"/>
        <v>3218.24</v>
      </c>
      <c r="F321" s="45">
        <f t="shared" si="72"/>
        <v>32.250480764894689</v>
      </c>
    </row>
    <row r="322" spans="1:6" ht="12.75" customHeight="1" x14ac:dyDescent="0.2">
      <c r="A322" s="63">
        <v>721</v>
      </c>
      <c r="B322" s="64" t="s">
        <v>636</v>
      </c>
      <c r="C322" s="247" t="s">
        <v>637</v>
      </c>
      <c r="D322" s="60">
        <f t="shared" ref="D322:E322" si="77">SUM(D323:D326)</f>
        <v>9978.89</v>
      </c>
      <c r="E322" s="60">
        <f t="shared" si="77"/>
        <v>3218.24</v>
      </c>
      <c r="F322" s="45">
        <f t="shared" si="72"/>
        <v>32.250480764894689</v>
      </c>
    </row>
    <row r="323" spans="1:6" ht="12.75" customHeight="1" x14ac:dyDescent="0.2">
      <c r="A323" s="63">
        <v>7211</v>
      </c>
      <c r="B323" s="64" t="s">
        <v>638</v>
      </c>
      <c r="C323" s="247" t="s">
        <v>639</v>
      </c>
      <c r="D323" s="194">
        <v>9978.89</v>
      </c>
      <c r="E323" s="194">
        <v>3218.24</v>
      </c>
      <c r="F323" s="45">
        <f t="shared" si="72"/>
        <v>32.250480764894689</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362982.24999999994</v>
      </c>
      <c r="E360" s="60">
        <f t="shared" si="86"/>
        <v>148893.09000000003</v>
      </c>
      <c r="F360" s="45">
        <f t="shared" si="72"/>
        <v>41.019385934160709</v>
      </c>
    </row>
    <row r="361" spans="1:6" ht="12.75" customHeight="1" x14ac:dyDescent="0.2">
      <c r="A361" s="63">
        <v>41</v>
      </c>
      <c r="B361" s="64" t="s">
        <v>714</v>
      </c>
      <c r="C361" s="247" t="s">
        <v>715</v>
      </c>
      <c r="D361" s="60">
        <f t="shared" ref="D361:E361" si="87">D362+D366</f>
        <v>2000</v>
      </c>
      <c r="E361" s="60">
        <f t="shared" si="87"/>
        <v>1000</v>
      </c>
      <c r="F361" s="45">
        <f t="shared" si="72"/>
        <v>50</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2000</v>
      </c>
      <c r="E366" s="60">
        <f t="shared" si="89"/>
        <v>1000</v>
      </c>
      <c r="F366" s="45">
        <f t="shared" si="72"/>
        <v>50</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v>1000</v>
      </c>
      <c r="F369" s="45" t="str">
        <f t="shared" si="72"/>
        <v>-</v>
      </c>
    </row>
    <row r="370" spans="1:6" ht="12.75" customHeight="1" x14ac:dyDescent="0.2">
      <c r="A370" s="63">
        <v>4124</v>
      </c>
      <c r="B370" s="64" t="s">
        <v>628</v>
      </c>
      <c r="C370" s="247" t="s">
        <v>727</v>
      </c>
      <c r="D370" s="194">
        <v>2000</v>
      </c>
      <c r="E370" s="194"/>
      <c r="F370" s="45">
        <f t="shared" si="72"/>
        <v>0</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360982.24999999994</v>
      </c>
      <c r="E373" s="60">
        <f t="shared" si="90"/>
        <v>147893.09000000003</v>
      </c>
      <c r="F373" s="45">
        <f t="shared" si="72"/>
        <v>40.969629393134994</v>
      </c>
    </row>
    <row r="374" spans="1:6" ht="12.75" customHeight="1" x14ac:dyDescent="0.2">
      <c r="A374" s="63">
        <v>421</v>
      </c>
      <c r="B374" s="64" t="s">
        <v>732</v>
      </c>
      <c r="C374" s="247" t="s">
        <v>733</v>
      </c>
      <c r="D374" s="60">
        <f t="shared" ref="D374:E374" si="91">SUM(D375:D378)</f>
        <v>240070.09</v>
      </c>
      <c r="E374" s="60">
        <f t="shared" si="91"/>
        <v>98786.63</v>
      </c>
      <c r="F374" s="45">
        <f t="shared" si="72"/>
        <v>41.149078587840741</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240070.09</v>
      </c>
      <c r="E376" s="194">
        <v>98286.63</v>
      </c>
      <c r="F376" s="45">
        <f t="shared" si="72"/>
        <v>40.940806078758087</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v>500</v>
      </c>
      <c r="F378" s="45" t="str">
        <f t="shared" si="72"/>
        <v>-</v>
      </c>
    </row>
    <row r="379" spans="1:6" ht="12.75" customHeight="1" x14ac:dyDescent="0.2">
      <c r="A379" s="63">
        <v>422</v>
      </c>
      <c r="B379" s="64" t="s">
        <v>738</v>
      </c>
      <c r="C379" s="247" t="s">
        <v>739</v>
      </c>
      <c r="D379" s="60">
        <f t="shared" ref="D379:E379" si="92">SUM(D380:D387)</f>
        <v>51528.639999999999</v>
      </c>
      <c r="E379" s="60">
        <f t="shared" si="92"/>
        <v>38270.85</v>
      </c>
      <c r="F379" s="45">
        <f t="shared" si="72"/>
        <v>74.271026753277397</v>
      </c>
    </row>
    <row r="380" spans="1:6" ht="12.75" customHeight="1" x14ac:dyDescent="0.2">
      <c r="A380" s="63">
        <v>4221</v>
      </c>
      <c r="B380" s="64" t="s">
        <v>648</v>
      </c>
      <c r="C380" s="247" t="s">
        <v>740</v>
      </c>
      <c r="D380" s="194">
        <v>4408.8900000000003</v>
      </c>
      <c r="E380" s="194">
        <v>10045.209999999999</v>
      </c>
      <c r="F380" s="45">
        <f t="shared" si="72"/>
        <v>227.83988713712517</v>
      </c>
    </row>
    <row r="381" spans="1:6" ht="12.75" customHeight="1" x14ac:dyDescent="0.2">
      <c r="A381" s="63">
        <v>4222</v>
      </c>
      <c r="B381" s="64" t="s">
        <v>741</v>
      </c>
      <c r="C381" s="247" t="s">
        <v>742</v>
      </c>
      <c r="D381" s="194">
        <v>7155</v>
      </c>
      <c r="E381" s="194">
        <v>9475</v>
      </c>
      <c r="F381" s="45">
        <f t="shared" si="72"/>
        <v>132.42487770789657</v>
      </c>
    </row>
    <row r="382" spans="1:6" ht="12.75" customHeight="1" x14ac:dyDescent="0.2">
      <c r="A382" s="63">
        <v>4223</v>
      </c>
      <c r="B382" s="64" t="s">
        <v>652</v>
      </c>
      <c r="C382" s="247" t="s">
        <v>743</v>
      </c>
      <c r="D382" s="194">
        <v>30511.5</v>
      </c>
      <c r="E382" s="194">
        <v>10434.76</v>
      </c>
      <c r="F382" s="45">
        <f t="shared" si="72"/>
        <v>34.199433000671881</v>
      </c>
    </row>
    <row r="383" spans="1:6" ht="12.75" customHeight="1" x14ac:dyDescent="0.2">
      <c r="A383" s="63">
        <v>4224</v>
      </c>
      <c r="B383" s="64" t="s">
        <v>654</v>
      </c>
      <c r="C383" s="247" t="s">
        <v>744</v>
      </c>
      <c r="D383" s="194">
        <v>0</v>
      </c>
      <c r="E383" s="194">
        <v>1852.5</v>
      </c>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9453.25</v>
      </c>
      <c r="E386" s="194">
        <v>6463.38</v>
      </c>
      <c r="F386" s="45">
        <f t="shared" si="72"/>
        <v>68.372041361436544</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59146.6</v>
      </c>
      <c r="E388" s="60">
        <f t="shared" si="93"/>
        <v>0</v>
      </c>
      <c r="F388" s="45">
        <f t="shared" si="72"/>
        <v>0</v>
      </c>
    </row>
    <row r="389" spans="1:6" ht="12.75" customHeight="1" x14ac:dyDescent="0.2">
      <c r="A389" s="63">
        <v>4231</v>
      </c>
      <c r="B389" s="64" t="s">
        <v>666</v>
      </c>
      <c r="C389" s="247" t="s">
        <v>751</v>
      </c>
      <c r="D389" s="194">
        <v>59146.6</v>
      </c>
      <c r="E389" s="194"/>
      <c r="F389" s="45">
        <f t="shared" si="72"/>
        <v>0</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10038.17</v>
      </c>
      <c r="E393" s="60">
        <f t="shared" si="94"/>
        <v>10835.61</v>
      </c>
      <c r="F393" s="45">
        <f t="shared" si="72"/>
        <v>107.94407745634913</v>
      </c>
    </row>
    <row r="394" spans="1:6" ht="12.75" customHeight="1" x14ac:dyDescent="0.2">
      <c r="A394" s="63">
        <v>4241</v>
      </c>
      <c r="B394" s="64" t="s">
        <v>757</v>
      </c>
      <c r="C394" s="247" t="s">
        <v>758</v>
      </c>
      <c r="D394" s="194">
        <v>10038.17</v>
      </c>
      <c r="E394" s="194">
        <v>10835.61</v>
      </c>
      <c r="F394" s="45">
        <f t="shared" si="72"/>
        <v>107.94407745634913</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198.75</v>
      </c>
      <c r="E401" s="60">
        <f t="shared" si="96"/>
        <v>0</v>
      </c>
      <c r="F401" s="45">
        <f t="shared" si="72"/>
        <v>0</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198.75</v>
      </c>
      <c r="E403" s="194"/>
      <c r="F403" s="45">
        <f t="shared" si="72"/>
        <v>0</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213734.70999999996</v>
      </c>
      <c r="E418" s="60">
        <f t="shared" si="102"/>
        <v>119705.51000000002</v>
      </c>
      <c r="F418" s="45">
        <f t="shared" si="72"/>
        <v>56.006584049918729</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2598233.06</v>
      </c>
      <c r="E420" s="194">
        <v>3351207.49</v>
      </c>
      <c r="F420" s="45">
        <f t="shared" si="72"/>
        <v>128.98024975480837</v>
      </c>
    </row>
    <row r="421" spans="1:6" ht="12.75" customHeight="1" x14ac:dyDescent="0.2">
      <c r="A421" s="63">
        <v>97</v>
      </c>
      <c r="B421" s="220" t="s">
        <v>801</v>
      </c>
      <c r="C421" s="247" t="s">
        <v>802</v>
      </c>
      <c r="D421" s="194">
        <v>39166.28</v>
      </c>
      <c r="E421" s="194">
        <v>0</v>
      </c>
      <c r="F421" s="45">
        <f t="shared" si="72"/>
        <v>0</v>
      </c>
    </row>
    <row r="422" spans="1:6" ht="12.75" customHeight="1" x14ac:dyDescent="0.2">
      <c r="A422" s="63" t="s">
        <v>582</v>
      </c>
      <c r="B422" s="64" t="s">
        <v>803</v>
      </c>
      <c r="C422" s="247" t="s">
        <v>804</v>
      </c>
      <c r="D422" s="60">
        <f>D6+D308</f>
        <v>7668166.4300000006</v>
      </c>
      <c r="E422" s="60">
        <f>E6+E308</f>
        <v>8843223.5999999978</v>
      </c>
      <c r="F422" s="45">
        <f t="shared" si="72"/>
        <v>115.32383498358678</v>
      </c>
    </row>
    <row r="423" spans="1:6" ht="12.75" customHeight="1" x14ac:dyDescent="0.2">
      <c r="A423" s="63" t="s">
        <v>582</v>
      </c>
      <c r="B423" s="64" t="s">
        <v>805</v>
      </c>
      <c r="C423" s="247" t="s">
        <v>806</v>
      </c>
      <c r="D423" s="60">
        <f t="shared" ref="D423:E423" si="103">D299+D360</f>
        <v>8569515.2300000004</v>
      </c>
      <c r="E423" s="60">
        <f t="shared" si="103"/>
        <v>8618502.1300000008</v>
      </c>
      <c r="F423" s="45">
        <f t="shared" si="72"/>
        <v>100.57164143694509</v>
      </c>
    </row>
    <row r="424" spans="1:6" ht="12.75" customHeight="1" x14ac:dyDescent="0.2">
      <c r="A424" s="63" t="s">
        <v>582</v>
      </c>
      <c r="B424" s="64" t="s">
        <v>807</v>
      </c>
      <c r="C424" s="247" t="s">
        <v>808</v>
      </c>
      <c r="D424" s="60">
        <f t="shared" ref="D424:E424" si="104">IF(D422&gt;=D423,D422-D423,0)</f>
        <v>0</v>
      </c>
      <c r="E424" s="60">
        <f t="shared" si="104"/>
        <v>224721.46999999695</v>
      </c>
      <c r="F424" s="45" t="str">
        <f t="shared" si="72"/>
        <v>-</v>
      </c>
    </row>
    <row r="425" spans="1:6" ht="12.75" customHeight="1" x14ac:dyDescent="0.2">
      <c r="A425" s="63" t="s">
        <v>582</v>
      </c>
      <c r="B425" s="64" t="s">
        <v>809</v>
      </c>
      <c r="C425" s="247" t="s">
        <v>810</v>
      </c>
      <c r="D425" s="60">
        <f t="shared" ref="D425:E425" si="105">IF(D423&gt;=D422,D423-D422,0)</f>
        <v>901348.79999999981</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264241.83999999985</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800142.81</v>
      </c>
      <c r="F427" s="45" t="str">
        <f t="shared" si="72"/>
        <v>-</v>
      </c>
    </row>
    <row r="428" spans="1:6" ht="24" x14ac:dyDescent="0.2">
      <c r="A428" s="249" t="s">
        <v>816</v>
      </c>
      <c r="B428" s="243" t="s">
        <v>817</v>
      </c>
      <c r="C428" s="250" t="s">
        <v>818</v>
      </c>
      <c r="D428" s="81">
        <f t="shared" ref="D428:E428" si="108">D304+D421</f>
        <v>803057.22</v>
      </c>
      <c r="E428" s="81">
        <f t="shared" si="108"/>
        <v>3408149.14</v>
      </c>
      <c r="F428" s="61">
        <f t="shared" si="72"/>
        <v>424.39679952071162</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3000</v>
      </c>
      <c r="E430" s="60">
        <f>E431+E466+E479+E491+E522</f>
        <v>1974.6</v>
      </c>
      <c r="F430" s="45">
        <f t="shared" ref="F430:F651" si="109">IF(D430&lt;&gt;0,IF(E430/D430&gt;=100,"&gt;&gt;100",E430/D430*100),"-")</f>
        <v>65.820000000000007</v>
      </c>
    </row>
    <row r="431" spans="1:6" ht="24" x14ac:dyDescent="0.2">
      <c r="A431" s="63">
        <v>81</v>
      </c>
      <c r="B431" s="182" t="s">
        <v>822</v>
      </c>
      <c r="C431" s="247" t="s">
        <v>823</v>
      </c>
      <c r="D431" s="60">
        <f t="shared" ref="D431:E431" si="110">D432+D437+D440+D444+D445+D452+D457+D465</f>
        <v>3000</v>
      </c>
      <c r="E431" s="60">
        <f t="shared" si="110"/>
        <v>1974.6</v>
      </c>
      <c r="F431" s="45">
        <f t="shared" si="109"/>
        <v>65.820000000000007</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3000</v>
      </c>
      <c r="E444" s="194"/>
      <c r="F444" s="45">
        <f t="shared" si="109"/>
        <v>0</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1974.6</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v>1974.6</v>
      </c>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3000</v>
      </c>
      <c r="E639" s="60">
        <f>IF(E430-E535&gt;=0,E430-E535,0)</f>
        <v>1974.6</v>
      </c>
      <c r="F639" s="45">
        <f t="shared" si="109"/>
        <v>65.820000000000007</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50932.2</v>
      </c>
      <c r="E641" s="194">
        <v>53932.2</v>
      </c>
      <c r="F641" s="45">
        <f t="shared" si="109"/>
        <v>105.89018342031171</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7671166.4300000006</v>
      </c>
      <c r="E643" s="60">
        <f>E422+E430</f>
        <v>8845198.1999999974</v>
      </c>
      <c r="F643" s="45">
        <f t="shared" si="109"/>
        <v>115.30447528043001</v>
      </c>
    </row>
    <row r="644" spans="1:6" ht="12.75" customHeight="1" x14ac:dyDescent="0.2">
      <c r="A644" s="63" t="s">
        <v>582</v>
      </c>
      <c r="B644" s="64" t="s">
        <v>1238</v>
      </c>
      <c r="C644" s="247" t="s">
        <v>1239</v>
      </c>
      <c r="D644" s="60">
        <f>D423+D535</f>
        <v>8569515.2300000004</v>
      </c>
      <c r="E644" s="60">
        <f>E423+E535</f>
        <v>8618502.1300000008</v>
      </c>
      <c r="F644" s="45">
        <f t="shared" si="109"/>
        <v>100.57164143694509</v>
      </c>
    </row>
    <row r="645" spans="1:6" ht="12.75" customHeight="1" x14ac:dyDescent="0.2">
      <c r="A645" s="63" t="s">
        <v>582</v>
      </c>
      <c r="B645" s="64" t="s">
        <v>1240</v>
      </c>
      <c r="C645" s="247" t="s">
        <v>1241</v>
      </c>
      <c r="D645" s="60">
        <f t="shared" ref="D645:E645" si="163">IF(D643&gt;=D644,D643-D644,0)</f>
        <v>0</v>
      </c>
      <c r="E645" s="60">
        <f t="shared" si="163"/>
        <v>226696.06999999657</v>
      </c>
      <c r="F645" s="45" t="str">
        <f t="shared" si="109"/>
        <v>-</v>
      </c>
    </row>
    <row r="646" spans="1:6" ht="12.75" customHeight="1" x14ac:dyDescent="0.2">
      <c r="A646" s="63" t="s">
        <v>582</v>
      </c>
      <c r="B646" s="64" t="s">
        <v>1242</v>
      </c>
      <c r="C646" s="247" t="s">
        <v>1243</v>
      </c>
      <c r="D646" s="60">
        <f t="shared" ref="D646:E646" si="164">IF(D644&gt;=D643,D644-D643,0)</f>
        <v>898348.79999999981</v>
      </c>
      <c r="E646" s="60">
        <f t="shared" si="164"/>
        <v>0</v>
      </c>
      <c r="F646" s="45">
        <f t="shared" si="109"/>
        <v>0</v>
      </c>
    </row>
    <row r="647" spans="1:6" ht="24" x14ac:dyDescent="0.2">
      <c r="A647" s="251" t="s">
        <v>1244</v>
      </c>
      <c r="B647" s="64" t="s">
        <v>1245</v>
      </c>
      <c r="C647" s="252" t="s">
        <v>1244</v>
      </c>
      <c r="D647" s="60">
        <f>IF(D426-D427+D641-D642&gt;=0,D426-D427+D641-D642,0)</f>
        <v>315174.03999999986</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746210.6100000001</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583174.76</v>
      </c>
      <c r="E650" s="60">
        <f t="shared" si="166"/>
        <v>519514.54000000353</v>
      </c>
      <c r="F650" s="45">
        <f t="shared" si="109"/>
        <v>89.083851982895055</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875081.56</v>
      </c>
      <c r="E653" s="194">
        <v>948897.36</v>
      </c>
      <c r="F653" s="45">
        <f t="shared" ref="F653:F740" si="167">IF(D653&lt;&gt;0,IF(E653/D653&gt;=100,"&gt;&gt;100",E653/D653*100),"-")</f>
        <v>108.43530516172686</v>
      </c>
    </row>
    <row r="654" spans="1:6" ht="12.75" customHeight="1" x14ac:dyDescent="0.2">
      <c r="A654" s="63" t="s">
        <v>1257</v>
      </c>
      <c r="B654" s="64" t="s">
        <v>1258</v>
      </c>
      <c r="C654" s="247" t="s">
        <v>1257</v>
      </c>
      <c r="D654" s="194">
        <v>10284146.050000001</v>
      </c>
      <c r="E654" s="194">
        <v>11806427.869999999</v>
      </c>
      <c r="F654" s="45">
        <f t="shared" si="167"/>
        <v>114.8022189941575</v>
      </c>
    </row>
    <row r="655" spans="1:6" ht="12.75" customHeight="1" x14ac:dyDescent="0.2">
      <c r="A655" s="63" t="s">
        <v>1259</v>
      </c>
      <c r="B655" s="64" t="s">
        <v>1260</v>
      </c>
      <c r="C655" s="247" t="s">
        <v>1259</v>
      </c>
      <c r="D655" s="194">
        <v>10857012.560000001</v>
      </c>
      <c r="E655" s="194">
        <v>12180221.560000001</v>
      </c>
      <c r="F655" s="45">
        <f t="shared" si="167"/>
        <v>112.18759757978948</v>
      </c>
    </row>
    <row r="656" spans="1:6" ht="24" x14ac:dyDescent="0.2">
      <c r="A656" s="63">
        <v>11</v>
      </c>
      <c r="B656" s="64" t="s">
        <v>1261</v>
      </c>
      <c r="C656" s="247" t="s">
        <v>1262</v>
      </c>
      <c r="D656" s="60">
        <f t="shared" ref="D656:E656" si="168">+D653+D654-D655</f>
        <v>302215.05000000075</v>
      </c>
      <c r="E656" s="60">
        <f t="shared" si="168"/>
        <v>575103.66999999806</v>
      </c>
      <c r="F656" s="45">
        <f t="shared" si="167"/>
        <v>190.29617155068772</v>
      </c>
    </row>
    <row r="657" spans="1:6" ht="24" x14ac:dyDescent="0.2">
      <c r="A657" s="63" t="s">
        <v>582</v>
      </c>
      <c r="B657" s="64" t="s">
        <v>1263</v>
      </c>
      <c r="C657" s="247" t="s">
        <v>1264</v>
      </c>
      <c r="D657" s="253">
        <v>82</v>
      </c>
      <c r="E657" s="253">
        <v>81</v>
      </c>
      <c r="F657" s="45">
        <f t="shared" si="167"/>
        <v>98.780487804878049</v>
      </c>
    </row>
    <row r="658" spans="1:6" ht="24" x14ac:dyDescent="0.2">
      <c r="A658" s="63" t="s">
        <v>582</v>
      </c>
      <c r="B658" s="64" t="s">
        <v>1265</v>
      </c>
      <c r="C658" s="247" t="s">
        <v>1266</v>
      </c>
      <c r="D658" s="253">
        <v>175</v>
      </c>
      <c r="E658" s="253">
        <v>184</v>
      </c>
      <c r="F658" s="45">
        <f t="shared" si="167"/>
        <v>105.14285714285714</v>
      </c>
    </row>
    <row r="659" spans="1:6" ht="12.75" customHeight="1" x14ac:dyDescent="0.2">
      <c r="A659" s="63" t="s">
        <v>582</v>
      </c>
      <c r="B659" s="64" t="s">
        <v>1267</v>
      </c>
      <c r="C659" s="247" t="s">
        <v>1268</v>
      </c>
      <c r="D659" s="253">
        <v>78</v>
      </c>
      <c r="E659" s="253">
        <v>77</v>
      </c>
      <c r="F659" s="45">
        <f t="shared" si="167"/>
        <v>98.71794871794873</v>
      </c>
    </row>
    <row r="660" spans="1:6" ht="12.75" customHeight="1" x14ac:dyDescent="0.2">
      <c r="A660" s="63" t="s">
        <v>582</v>
      </c>
      <c r="B660" s="64" t="s">
        <v>1269</v>
      </c>
      <c r="C660" s="247" t="s">
        <v>1270</v>
      </c>
      <c r="D660" s="253">
        <v>160</v>
      </c>
      <c r="E660" s="253">
        <v>163</v>
      </c>
      <c r="F660" s="45">
        <f t="shared" si="167"/>
        <v>101.875</v>
      </c>
    </row>
    <row r="661" spans="1:6" ht="24" x14ac:dyDescent="0.2">
      <c r="A661" s="63" t="s">
        <v>1271</v>
      </c>
      <c r="B661" s="64" t="s">
        <v>1272</v>
      </c>
      <c r="C661" s="247" t="s">
        <v>1273</v>
      </c>
      <c r="D661" s="194">
        <v>50849.45</v>
      </c>
      <c r="E661" s="194">
        <v>63563.19</v>
      </c>
      <c r="F661" s="45">
        <f t="shared" si="167"/>
        <v>125.0027089771866</v>
      </c>
    </row>
    <row r="662" spans="1:6" ht="12.75" customHeight="1" x14ac:dyDescent="0.2">
      <c r="A662" s="70">
        <v>61315</v>
      </c>
      <c r="B662" s="65" t="s">
        <v>1274</v>
      </c>
      <c r="C662" s="278" t="s">
        <v>1275</v>
      </c>
      <c r="D662" s="192">
        <v>73061.240000000005</v>
      </c>
      <c r="E662" s="192">
        <v>76235.88</v>
      </c>
      <c r="F662" s="71">
        <f t="shared" si="167"/>
        <v>104.34517673119153</v>
      </c>
    </row>
    <row r="663" spans="1:6" ht="12.75" customHeight="1" x14ac:dyDescent="0.2">
      <c r="A663" s="70">
        <v>61316</v>
      </c>
      <c r="B663" s="65" t="s">
        <v>1276</v>
      </c>
      <c r="C663" s="277" t="s">
        <v>1277</v>
      </c>
      <c r="D663" s="192">
        <v>0</v>
      </c>
      <c r="E663" s="192">
        <v>8723.59</v>
      </c>
      <c r="F663" s="71" t="str">
        <f t="shared" si="167"/>
        <v>-</v>
      </c>
    </row>
    <row r="664" spans="1:6" ht="12.75" customHeight="1" x14ac:dyDescent="0.2">
      <c r="A664" s="70" t="s">
        <v>1278</v>
      </c>
      <c r="B664" s="65" t="s">
        <v>1279</v>
      </c>
      <c r="C664" s="277" t="s">
        <v>1278</v>
      </c>
      <c r="D664" s="192">
        <v>0</v>
      </c>
      <c r="E664" s="192">
        <v>240214.61</v>
      </c>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160.76</v>
      </c>
      <c r="E667" s="192"/>
      <c r="F667" s="71">
        <f t="shared" si="167"/>
        <v>0</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2234245.66</v>
      </c>
      <c r="E669" s="194">
        <v>478542</v>
      </c>
      <c r="F669" s="45">
        <f t="shared" si="167"/>
        <v>21.418504176483438</v>
      </c>
    </row>
    <row r="670" spans="1:6" ht="12.75" customHeight="1" x14ac:dyDescent="0.2">
      <c r="A670" s="63">
        <v>63312</v>
      </c>
      <c r="B670" s="64" t="s">
        <v>1290</v>
      </c>
      <c r="C670" s="247" t="s">
        <v>1291</v>
      </c>
      <c r="D670" s="194">
        <v>11636.14</v>
      </c>
      <c r="E670" s="194"/>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v>420000</v>
      </c>
      <c r="F673" s="45" t="str">
        <f t="shared" si="167"/>
        <v>-</v>
      </c>
    </row>
    <row r="674" spans="1:6" ht="12.75" customHeight="1" x14ac:dyDescent="0.2">
      <c r="A674" s="63">
        <v>63322</v>
      </c>
      <c r="B674" s="64" t="s">
        <v>1298</v>
      </c>
      <c r="C674" s="247" t="s">
        <v>1299</v>
      </c>
      <c r="D674" s="194">
        <v>84317</v>
      </c>
      <c r="E674" s="194">
        <v>4000</v>
      </c>
      <c r="F674" s="45">
        <f t="shared" si="167"/>
        <v>4.7440018027206845</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21663.01</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8640</v>
      </c>
      <c r="E683" s="192">
        <v>8800</v>
      </c>
      <c r="F683" s="71">
        <f t="shared" si="167"/>
        <v>101.85185185185186</v>
      </c>
    </row>
    <row r="684" spans="1:6" ht="24" x14ac:dyDescent="0.2">
      <c r="A684" s="70">
        <v>63613</v>
      </c>
      <c r="B684" s="182" t="s">
        <v>1318</v>
      </c>
      <c r="C684" s="278" t="s">
        <v>1319</v>
      </c>
      <c r="D684" s="192">
        <v>0</v>
      </c>
      <c r="E684" s="192">
        <v>1000</v>
      </c>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19653.240000000002</v>
      </c>
      <c r="E686" s="194">
        <v>17075</v>
      </c>
      <c r="F686" s="45">
        <f t="shared" si="167"/>
        <v>86.881348825944215</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249449.24</v>
      </c>
      <c r="E702" s="192">
        <v>332845.8</v>
      </c>
      <c r="F702" s="71">
        <f t="shared" si="167"/>
        <v>133.43227664273499</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33098.019999999997</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9769.4</v>
      </c>
      <c r="E711" s="192">
        <v>9293.59</v>
      </c>
      <c r="F711" s="71">
        <f t="shared" si="167"/>
        <v>95.129588306344303</v>
      </c>
    </row>
    <row r="712" spans="1:6" ht="12.75" customHeight="1" x14ac:dyDescent="0.2">
      <c r="A712" s="70" t="s">
        <v>1359</v>
      </c>
      <c r="B712" s="65" t="s">
        <v>1360</v>
      </c>
      <c r="C712" s="277" t="s">
        <v>1359</v>
      </c>
      <c r="D712" s="192">
        <v>1037.8399999999999</v>
      </c>
      <c r="E712" s="192">
        <v>387.86</v>
      </c>
      <c r="F712" s="71">
        <f t="shared" si="167"/>
        <v>37.371849225314122</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1284.98</v>
      </c>
      <c r="E722" s="192">
        <v>1938.32</v>
      </c>
      <c r="F722" s="71">
        <f t="shared" si="167"/>
        <v>150.84437111861661</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11601.61</v>
      </c>
      <c r="E724" s="192">
        <v>11526.1</v>
      </c>
      <c r="F724" s="71">
        <f t="shared" si="167"/>
        <v>99.349142058731502</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8453</v>
      </c>
      <c r="E726" s="192"/>
      <c r="F726" s="71">
        <f t="shared" si="167"/>
        <v>0</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12209.89</v>
      </c>
      <c r="E732" s="192">
        <v>6348.25</v>
      </c>
      <c r="F732" s="71">
        <f t="shared" si="167"/>
        <v>51.992687894813137</v>
      </c>
    </row>
    <row r="733" spans="1:6" ht="12.75" customHeight="1" x14ac:dyDescent="0.2">
      <c r="A733" s="70">
        <v>31215</v>
      </c>
      <c r="B733" s="65" t="s">
        <v>1396</v>
      </c>
      <c r="C733" s="278" t="s">
        <v>1397</v>
      </c>
      <c r="D733" s="192">
        <v>11406.54</v>
      </c>
      <c r="E733" s="192">
        <v>22564.77</v>
      </c>
      <c r="F733" s="71">
        <f t="shared" si="167"/>
        <v>197.8230909636051</v>
      </c>
    </row>
    <row r="734" spans="1:6" ht="12.75" customHeight="1" x14ac:dyDescent="0.2">
      <c r="A734" s="70">
        <v>32121</v>
      </c>
      <c r="B734" s="65" t="s">
        <v>1398</v>
      </c>
      <c r="C734" s="278" t="s">
        <v>1399</v>
      </c>
      <c r="D734" s="192">
        <v>42707.62</v>
      </c>
      <c r="E734" s="192">
        <v>44375.43</v>
      </c>
      <c r="F734" s="71">
        <f t="shared" si="167"/>
        <v>103.9051813236139</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3044.6</v>
      </c>
      <c r="E736" s="194">
        <v>6702.16</v>
      </c>
      <c r="F736" s="45">
        <f t="shared" si="167"/>
        <v>220.13269394994416</v>
      </c>
    </row>
    <row r="737" spans="1:6" ht="12.75" customHeight="1" x14ac:dyDescent="0.2">
      <c r="A737" s="63" t="s">
        <v>1404</v>
      </c>
      <c r="B737" s="64" t="s">
        <v>1405</v>
      </c>
      <c r="C737" s="247" t="s">
        <v>1404</v>
      </c>
      <c r="D737" s="194">
        <v>2723.28</v>
      </c>
      <c r="E737" s="194">
        <v>5619.77</v>
      </c>
      <c r="F737" s="45">
        <f t="shared" si="167"/>
        <v>206.36034487823508</v>
      </c>
    </row>
    <row r="738" spans="1:6" ht="12.75" customHeight="1" x14ac:dyDescent="0.2">
      <c r="A738" s="63" t="s">
        <v>1406</v>
      </c>
      <c r="B738" s="64" t="s">
        <v>1407</v>
      </c>
      <c r="C738" s="247" t="s">
        <v>1406</v>
      </c>
      <c r="D738" s="194">
        <v>27733.48</v>
      </c>
      <c r="E738" s="194">
        <v>22166.98</v>
      </c>
      <c r="F738" s="45">
        <f t="shared" si="167"/>
        <v>79.928591723793758</v>
      </c>
    </row>
    <row r="739" spans="1:6" ht="12.75" customHeight="1" x14ac:dyDescent="0.2">
      <c r="A739" s="70" t="s">
        <v>1408</v>
      </c>
      <c r="B739" s="65" t="s">
        <v>1409</v>
      </c>
      <c r="C739" s="278" t="s">
        <v>1408</v>
      </c>
      <c r="D739" s="192">
        <v>369.39</v>
      </c>
      <c r="E739" s="192"/>
      <c r="F739" s="71">
        <f t="shared" si="167"/>
        <v>0</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17240.09</v>
      </c>
      <c r="E741" s="192">
        <v>25285.54</v>
      </c>
      <c r="F741" s="71">
        <f t="shared" ref="F741:F1006" si="169">IF(D741&lt;&gt;0,IF(E741/D741&gt;=100,"&gt;&gt;100",E741/D741*100),"-")</f>
        <v>146.66709976572048</v>
      </c>
    </row>
    <row r="742" spans="1:6" ht="12.75" customHeight="1" x14ac:dyDescent="0.2">
      <c r="A742" s="70" t="s">
        <v>1414</v>
      </c>
      <c r="B742" s="65" t="s">
        <v>1415</v>
      </c>
      <c r="C742" s="278" t="s">
        <v>1414</v>
      </c>
      <c r="D742" s="192">
        <v>0</v>
      </c>
      <c r="E742" s="192">
        <v>1293.8499999999999</v>
      </c>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158150.42000000001</v>
      </c>
      <c r="E777" s="192">
        <v>6636.18</v>
      </c>
      <c r="F777" s="71">
        <f t="shared" si="169"/>
        <v>4.196119112424741</v>
      </c>
    </row>
    <row r="778" spans="1:6" ht="12.75" customHeight="1" x14ac:dyDescent="0.2">
      <c r="A778" s="70">
        <v>35232</v>
      </c>
      <c r="B778" s="65" t="s">
        <v>1486</v>
      </c>
      <c r="C778" s="278" t="s">
        <v>1487</v>
      </c>
      <c r="D778" s="192">
        <v>1500</v>
      </c>
      <c r="E778" s="192">
        <v>96217.03</v>
      </c>
      <c r="F778" s="71">
        <f t="shared" si="169"/>
        <v>6414.4686666666676</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430887.79</v>
      </c>
      <c r="E843" s="194">
        <v>384944.79</v>
      </c>
      <c r="F843" s="45">
        <f t="shared" si="169"/>
        <v>89.337595293661025</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192700</v>
      </c>
      <c r="E846" s="194">
        <v>190250</v>
      </c>
      <c r="F846" s="45">
        <f t="shared" si="169"/>
        <v>98.728593668915408</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279538.44</v>
      </c>
      <c r="E850" s="194">
        <v>575575.87</v>
      </c>
      <c r="F850" s="45">
        <f t="shared" si="169"/>
        <v>205.90222582625844</v>
      </c>
    </row>
    <row r="851" spans="1:6" ht="12.75" customHeight="1" x14ac:dyDescent="0.2">
      <c r="A851" s="63">
        <v>37221</v>
      </c>
      <c r="B851" s="64" t="s">
        <v>1631</v>
      </c>
      <c r="C851" s="247" t="s">
        <v>1632</v>
      </c>
      <c r="D851" s="194">
        <v>177085.13</v>
      </c>
      <c r="E851" s="194">
        <v>136848.25</v>
      </c>
      <c r="F851" s="45">
        <f t="shared" si="169"/>
        <v>77.278227708899109</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39032.25</v>
      </c>
      <c r="E855" s="194">
        <v>41565.64</v>
      </c>
      <c r="F855" s="45">
        <f t="shared" si="169"/>
        <v>106.49050464679848</v>
      </c>
    </row>
    <row r="856" spans="1:6" ht="12.75" customHeight="1" x14ac:dyDescent="0.2">
      <c r="A856" s="63">
        <v>38117</v>
      </c>
      <c r="B856" s="64" t="s">
        <v>1640</v>
      </c>
      <c r="C856" s="247" t="s">
        <v>1641</v>
      </c>
      <c r="D856" s="194">
        <v>12179.09</v>
      </c>
      <c r="E856" s="194"/>
      <c r="F856" s="45">
        <f t="shared" si="169"/>
        <v>0</v>
      </c>
    </row>
    <row r="857" spans="1:6" ht="12.75" customHeight="1" x14ac:dyDescent="0.2">
      <c r="A857" s="63">
        <v>38612</v>
      </c>
      <c r="B857" s="64" t="s">
        <v>1642</v>
      </c>
      <c r="C857" s="247" t="s">
        <v>1643</v>
      </c>
      <c r="D857" s="194">
        <v>634313.23</v>
      </c>
      <c r="E857" s="194">
        <v>793161.75</v>
      </c>
      <c r="F857" s="45">
        <f t="shared" si="169"/>
        <v>125.04259922183871</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3000</v>
      </c>
      <c r="E877" s="194"/>
      <c r="F877" s="45">
        <f t="shared" si="169"/>
        <v>0</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v>1974.6</v>
      </c>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2438</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2589</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2590</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2591</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2594</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2595</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2596</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2617</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2649</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2833</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2835</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2836</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2843</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2866</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2877</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2890</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2891</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2896</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2965</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2966</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2967</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2968</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2969</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2970</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2971</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2972</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2973</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2974</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2975</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2976</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2977</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2978</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3085</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0"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3155</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1699768.66</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8829286.1699999999</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1365.41</v>
      </c>
      <c r="E7" s="31"/>
      <c r="F7" s="31"/>
      <c r="G7" s="31"/>
      <c r="H7" s="31"/>
      <c r="I7" s="31"/>
      <c r="J7" s="31"/>
      <c r="K7" s="31"/>
      <c r="L7" s="31"/>
      <c r="M7" s="31"/>
      <c r="N7" s="31"/>
      <c r="O7" s="31"/>
      <c r="P7" s="31"/>
      <c r="Q7" s="31"/>
      <c r="R7" s="31"/>
      <c r="S7" s="31"/>
      <c r="T7" s="31"/>
      <c r="U7" s="31"/>
    </row>
    <row r="8" spans="1:24" ht="12.75" customHeight="1" x14ac:dyDescent="0.2">
      <c r="A8" s="88" t="s">
        <v>3</v>
      </c>
      <c r="B8" s="89" t="s">
        <v>3163</v>
      </c>
      <c r="C8" s="139" t="s">
        <v>3164</v>
      </c>
      <c r="D8" s="34">
        <f>SUM(D9:D16)</f>
        <v>8671304.9299999997</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3158350.49</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1854342.84</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13413.04</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118853.21</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1329184.55</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2024086.55</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173074.25</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134825.82999999999</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21790</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9423994.6400000006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4799.08</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3196</v>
      </c>
      <c r="C27" s="139" t="s">
        <v>3197</v>
      </c>
      <c r="D27" s="34">
        <f>SUM(D28:D35)</f>
        <v>9072199.7100000009</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3287355.68</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1981377.01</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13372.84</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118853.21</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1431598.6</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2071586.55</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168055.82</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328798.24</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18197.61</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1105060.1899999995</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19206.97</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3</v>
      </c>
      <c r="B51" s="134" t="s">
        <v>3230</v>
      </c>
      <c r="C51" s="139" t="s">
        <v>3231</v>
      </c>
      <c r="D51" s="34">
        <f>D52+D57+D62+D67+D72+D77+D82+D87</f>
        <v>15906.970000000001</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12906.970000000001</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6656.97</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6250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3000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3000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3300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3300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1085853.22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3141</v>
      </c>
      <c r="C106" s="139" t="s">
        <v>3297</v>
      </c>
      <c r="D106" s="199">
        <v>614804.96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2688.69</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468359.57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3155</v>
      </c>
      <c r="B1" s="390"/>
      <c r="C1" s="390"/>
      <c r="D1" s="390"/>
      <c r="E1" s="51" t="s">
        <v>3302</v>
      </c>
      <c r="F1" s="51"/>
      <c r="G1" s="51"/>
      <c r="H1" s="51"/>
      <c r="I1" s="51"/>
      <c r="J1" s="51"/>
      <c r="K1" s="51"/>
      <c r="L1" s="51"/>
      <c r="M1" s="51"/>
      <c r="N1" s="51"/>
      <c r="O1" s="51"/>
      <c r="P1" s="51"/>
    </row>
    <row r="2" spans="1:17" ht="37.5" customHeight="1" x14ac:dyDescent="0.2">
      <c r="A2" s="392" t="s">
        <v>3303</v>
      </c>
      <c r="B2" s="390"/>
      <c r="C2" s="390"/>
      <c r="D2" s="390"/>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6</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29822</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3542</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Provjera</v>
      </c>
      <c r="C231" s="91" t="s">
        <v>3543</v>
      </c>
      <c r="D231" s="95"/>
      <c r="E231" s="51">
        <f t="shared" si="17"/>
        <v>0</v>
      </c>
      <c r="F231" s="51">
        <f t="shared" si="18"/>
        <v>1</v>
      </c>
      <c r="G231" s="51"/>
      <c r="H231" s="51"/>
      <c r="I231" s="51"/>
      <c r="J231" s="51"/>
      <c r="K231" s="51"/>
      <c r="L231" s="51">
        <f>IF(AND('PR-RAS'!D90&gt;0,'PR-RAS'!D710=0),1,0)</f>
        <v>1</v>
      </c>
      <c r="M231" s="51">
        <f>IF(AND('PR-RAS'!E90&gt;0,'PR-RAS'!E710=0),1,0)</f>
        <v>1</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0</v>
      </c>
      <c r="M247" s="51">
        <f>IF(AND('PR-RAS'!E275&gt;0,'PR-RAS'!E856=0),1,0)</f>
        <v>1</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2019</v>
      </c>
      <c r="B1" s="411"/>
      <c r="C1" s="411"/>
    </row>
    <row r="2" spans="1:16" ht="33" customHeight="1" x14ac:dyDescent="0.2">
      <c r="A2" s="412" t="s">
        <v>2020</v>
      </c>
      <c r="B2" s="413"/>
      <c r="C2" s="403"/>
      <c r="D2" s="5"/>
      <c r="E2" s="5"/>
      <c r="F2" s="5"/>
      <c r="G2" s="5"/>
      <c r="H2" s="5"/>
      <c r="I2" s="5"/>
      <c r="J2" s="5"/>
      <c r="K2" s="5"/>
      <c r="L2" s="5"/>
      <c r="M2" s="5"/>
      <c r="N2" s="5"/>
      <c r="O2" s="5"/>
      <c r="P2" s="5"/>
    </row>
    <row r="3" spans="1:16" ht="18.75" customHeight="1" x14ac:dyDescent="0.2">
      <c r="A3" s="222" t="s">
        <v>2021</v>
      </c>
      <c r="B3" s="414"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07" t="s">
        <v>2103</v>
      </c>
      <c r="C46" s="403"/>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415" t="s">
        <v>2129</v>
      </c>
      <c r="C59" s="416"/>
      <c r="D59" s="298"/>
      <c r="E59" s="5"/>
      <c r="F59" s="5"/>
      <c r="G59" s="5"/>
      <c r="H59" s="5"/>
      <c r="I59" s="5"/>
      <c r="J59" s="5"/>
      <c r="K59" s="5"/>
      <c r="L59" s="5"/>
      <c r="M59" s="5"/>
      <c r="N59" s="5"/>
      <c r="O59" s="5"/>
      <c r="P59" s="5"/>
    </row>
    <row r="60" spans="1:16" ht="39" customHeight="1" x14ac:dyDescent="0.2">
      <c r="A60" s="302" t="s">
        <v>2130</v>
      </c>
      <c r="B60" s="415" t="s">
        <v>2131</v>
      </c>
      <c r="C60" s="416"/>
      <c r="D60" s="325"/>
      <c r="E60" s="229"/>
      <c r="F60" s="229"/>
      <c r="G60" s="229"/>
      <c r="H60" s="229"/>
      <c r="I60" s="229"/>
      <c r="J60" s="229"/>
      <c r="K60" s="229"/>
      <c r="L60" s="229"/>
      <c r="M60" s="229"/>
      <c r="N60" s="229"/>
      <c r="O60" s="229"/>
      <c r="P60" s="229"/>
    </row>
    <row r="61" spans="1:16" ht="39" customHeight="1" x14ac:dyDescent="0.2">
      <c r="A61" s="302" t="s">
        <v>2132</v>
      </c>
      <c r="B61" s="415" t="s">
        <v>2133</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hp</cp:lastModifiedBy>
  <cp:lastPrinted>2026-04-27T14:12:53Z</cp:lastPrinted>
  <dcterms:created xsi:type="dcterms:W3CDTF">2022-04-01T05:14:30Z</dcterms:created>
  <dcterms:modified xsi:type="dcterms:W3CDTF">2026-08-17T12:56:19Z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