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na\Desktop\PRORAČUN 2020\"/>
    </mc:Choice>
  </mc:AlternateContent>
  <xr:revisionPtr revIDLastSave="0" documentId="13_ncr:1_{0DA7397F-4C58-4CC3-9CD3-B6B557764BFB}" xr6:coauthVersionLast="45" xr6:coauthVersionMax="45" xr10:uidLastSave="{00000000-0000-0000-0000-000000000000}"/>
  <bookViews>
    <workbookView xWindow="-120" yWindow="-120" windowWidth="29040" windowHeight="15840" activeTab="5" xr2:uid="{00000000-000D-0000-FFFF-FFFF00000000}"/>
  </bookViews>
  <sheets>
    <sheet name="Naslovna" sheetId="12" r:id="rId1"/>
    <sheet name="Prihodi" sheetId="5" r:id="rId2"/>
    <sheet name="Rashodi" sheetId="6" r:id="rId3"/>
    <sheet name="Racun financiranja" sheetId="7" r:id="rId4"/>
    <sheet name="razdjel 1" sheetId="8" r:id="rId5"/>
    <sheet name="razdjel 2" sheetId="9" r:id="rId6"/>
    <sheet name="Plan razv 2019 " sheetId="13" r:id="rId7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2" l="1"/>
  <c r="G18" i="12"/>
  <c r="F19" i="12"/>
  <c r="F18" i="12"/>
  <c r="E5" i="6" l="1"/>
  <c r="E43" i="6"/>
  <c r="D43" i="6"/>
  <c r="E7" i="6"/>
  <c r="D5" i="6"/>
  <c r="D7" i="6"/>
  <c r="I94" i="13" l="1"/>
  <c r="H94" i="13"/>
  <c r="G94" i="13"/>
  <c r="I93" i="13"/>
  <c r="H93" i="13"/>
  <c r="G93" i="13"/>
  <c r="I92" i="13"/>
  <c r="H92" i="13"/>
  <c r="G92" i="13"/>
  <c r="I35" i="13" l="1"/>
  <c r="H35" i="13"/>
  <c r="G35" i="13"/>
  <c r="I13" i="13"/>
  <c r="H13" i="13"/>
  <c r="E19" i="12" l="1"/>
  <c r="E18" i="12"/>
  <c r="G17" i="12"/>
  <c r="G16" i="12"/>
  <c r="F17" i="12"/>
  <c r="F16" i="12"/>
  <c r="E5" i="5" l="1"/>
  <c r="D5" i="5"/>
  <c r="E37" i="5"/>
  <c r="D37" i="5"/>
  <c r="E7" i="5"/>
  <c r="D7" i="5"/>
  <c r="C5" i="6" l="1"/>
  <c r="C43" i="6"/>
  <c r="C47" i="6"/>
  <c r="C36" i="6"/>
  <c r="C28" i="6"/>
  <c r="C24" i="6"/>
  <c r="C14" i="6"/>
  <c r="C9" i="6"/>
  <c r="C7" i="6" s="1"/>
  <c r="F90" i="9" l="1"/>
  <c r="E90" i="9"/>
  <c r="D90" i="9"/>
  <c r="F151" i="8" l="1"/>
  <c r="E151" i="8"/>
  <c r="D151" i="8"/>
  <c r="F138" i="8"/>
  <c r="E138" i="8"/>
  <c r="F347" i="9"/>
  <c r="F330" i="9" s="1"/>
  <c r="E347" i="9"/>
  <c r="E330" i="9" s="1"/>
  <c r="D347" i="9"/>
  <c r="D330" i="9" s="1"/>
  <c r="F318" i="9"/>
  <c r="E318" i="9"/>
  <c r="D318" i="9"/>
  <c r="F185" i="9"/>
  <c r="F88" i="9" s="1"/>
  <c r="E185" i="9"/>
  <c r="D185" i="9"/>
  <c r="F177" i="9"/>
  <c r="E177" i="9"/>
  <c r="D177" i="9"/>
  <c r="D118" i="9"/>
  <c r="D112" i="9"/>
  <c r="D105" i="9"/>
  <c r="D94" i="9"/>
  <c r="F68" i="9"/>
  <c r="D68" i="9"/>
  <c r="F75" i="9"/>
  <c r="E75" i="9"/>
  <c r="E68" i="9" s="1"/>
  <c r="D75" i="9"/>
  <c r="F40" i="9"/>
  <c r="E40" i="9"/>
  <c r="D44" i="9"/>
  <c r="F7" i="9"/>
  <c r="F5" i="9" s="1"/>
  <c r="F4" i="9" s="1"/>
  <c r="D11" i="9"/>
  <c r="D367" i="8"/>
  <c r="F339" i="8"/>
  <c r="E339" i="8"/>
  <c r="D341" i="8"/>
  <c r="D339" i="8" s="1"/>
  <c r="F319" i="8"/>
  <c r="E319" i="8"/>
  <c r="E308" i="8" s="1"/>
  <c r="D335" i="8"/>
  <c r="D326" i="8"/>
  <c r="D319" i="8" s="1"/>
  <c r="D321" i="8"/>
  <c r="F310" i="8"/>
  <c r="E310" i="8"/>
  <c r="D310" i="8"/>
  <c r="D312" i="8"/>
  <c r="D301" i="8"/>
  <c r="D289" i="8"/>
  <c r="D284" i="8"/>
  <c r="F242" i="8"/>
  <c r="E242" i="8"/>
  <c r="D242" i="8"/>
  <c r="D233" i="8"/>
  <c r="D195" i="8"/>
  <c r="D138" i="8"/>
  <c r="D125" i="8"/>
  <c r="F88" i="8"/>
  <c r="E88" i="8"/>
  <c r="D104" i="8"/>
  <c r="D95" i="8"/>
  <c r="D88" i="8" s="1"/>
  <c r="D90" i="8"/>
  <c r="D82" i="8"/>
  <c r="F60" i="8"/>
  <c r="F58" i="8" s="1"/>
  <c r="E60" i="8"/>
  <c r="E58" i="8" s="1"/>
  <c r="D67" i="8"/>
  <c r="D62" i="8"/>
  <c r="D60" i="8" s="1"/>
  <c r="D52" i="8"/>
  <c r="F37" i="8"/>
  <c r="E37" i="8"/>
  <c r="D37" i="8"/>
  <c r="F16" i="8"/>
  <c r="F14" i="8" s="1"/>
  <c r="E16" i="8"/>
  <c r="E14" i="8" s="1"/>
  <c r="D23" i="8"/>
  <c r="E88" i="9" l="1"/>
  <c r="F308" i="8"/>
  <c r="D308" i="8"/>
  <c r="F229" i="8"/>
  <c r="E229" i="8"/>
  <c r="D18" i="8"/>
  <c r="D16" i="8" s="1"/>
  <c r="D299" i="8" l="1"/>
  <c r="F365" i="8" l="1"/>
  <c r="F348" i="8" s="1"/>
  <c r="E365" i="8"/>
  <c r="E348" i="8" s="1"/>
  <c r="F299" i="8"/>
  <c r="E299" i="8"/>
  <c r="F282" i="8"/>
  <c r="F255" i="8" s="1"/>
  <c r="E282" i="8"/>
  <c r="E255" i="8" s="1"/>
  <c r="F181" i="8"/>
  <c r="E181" i="8"/>
  <c r="D214" i="8"/>
  <c r="F86" i="8" l="1"/>
  <c r="F56" i="8" s="1"/>
  <c r="E86" i="8"/>
  <c r="E56" i="8" s="1"/>
  <c r="F12" i="8"/>
  <c r="F11" i="8" s="1"/>
  <c r="E12" i="8"/>
  <c r="E15" i="9"/>
  <c r="E9" i="9"/>
  <c r="E7" i="9" s="1"/>
  <c r="E5" i="9" s="1"/>
  <c r="E4" i="9" s="1"/>
  <c r="E11" i="8" l="1"/>
  <c r="D293" i="8"/>
  <c r="D282" i="8" s="1"/>
  <c r="D255" i="8" s="1"/>
  <c r="D193" i="9"/>
  <c r="C37" i="5" l="1"/>
  <c r="C26" i="5"/>
  <c r="C21" i="5"/>
  <c r="C14" i="5"/>
  <c r="C9" i="5"/>
  <c r="C7" i="5" l="1"/>
  <c r="C5" i="5" s="1"/>
  <c r="H22" i="13" l="1"/>
  <c r="H23" i="13" s="1"/>
  <c r="G22" i="13"/>
  <c r="G23" i="13" s="1"/>
  <c r="D80" i="13" l="1"/>
  <c r="B80" i="13"/>
  <c r="I22" i="13" l="1"/>
  <c r="I23" i="13" s="1"/>
  <c r="D365" i="8" l="1"/>
  <c r="D348" i="8" s="1"/>
  <c r="D231" i="8" l="1"/>
  <c r="D229" i="8" s="1"/>
  <c r="D193" i="8"/>
  <c r="D181" i="8" s="1"/>
  <c r="D123" i="8"/>
  <c r="D86" i="8" s="1"/>
  <c r="D80" i="8"/>
  <c r="D58" i="8" s="1"/>
  <c r="D56" i="8" l="1"/>
  <c r="D50" i="8"/>
  <c r="D14" i="8" s="1"/>
  <c r="D116" i="9" l="1"/>
  <c r="D110" i="9"/>
  <c r="D103" i="9"/>
  <c r="D92" i="9"/>
  <c r="D88" i="9" s="1"/>
  <c r="D42" i="9"/>
  <c r="D40" i="9" s="1"/>
  <c r="D9" i="9"/>
  <c r="D7" i="9" s="1"/>
  <c r="D5" i="9" s="1"/>
  <c r="D4" i="9" s="1"/>
  <c r="D12" i="8" l="1"/>
  <c r="D11" i="8" s="1"/>
</calcChain>
</file>

<file path=xl/sharedStrings.xml><?xml version="1.0" encoding="utf-8"?>
<sst xmlns="http://schemas.openxmlformats.org/spreadsheetml/2006/main" count="1282" uniqueCount="697">
  <si>
    <t>Konto</t>
  </si>
  <si>
    <t xml:space="preserve">Opis prihoda </t>
  </si>
  <si>
    <t>PRIHODI OD POREZA</t>
  </si>
  <si>
    <t>Porez i prirez na dohodak</t>
  </si>
  <si>
    <t>Porezi na imovinu</t>
  </si>
  <si>
    <t>Porezi na robu i usluge</t>
  </si>
  <si>
    <t>POMOĆI</t>
  </si>
  <si>
    <t>PRIHODI OD IMOVINE</t>
  </si>
  <si>
    <t>Prihodi od financijske imovine</t>
  </si>
  <si>
    <t>Prihodi od nefinancijske imovine</t>
  </si>
  <si>
    <t>Prihodi od kamata na dane zajmove</t>
  </si>
  <si>
    <t>Administrativne (upravne) pristojbe</t>
  </si>
  <si>
    <t>Prihodi po posebnim propisima</t>
  </si>
  <si>
    <t>Ostali nespomenuti prihodi</t>
  </si>
  <si>
    <t>KAZNE, UPRAVNE MJERE I OSTALI PRIHODI</t>
  </si>
  <si>
    <t>Prihod od prodaje neproizvedene imovine</t>
  </si>
  <si>
    <t>Prihod od prodaje materijalne imovine - prirodnih bogatstava</t>
  </si>
  <si>
    <t>Prihod od prodaje građevinskih objekata</t>
  </si>
  <si>
    <t>Primljene otplate (povrat) glavnice zajmova</t>
  </si>
  <si>
    <t>Pozicija</t>
  </si>
  <si>
    <t xml:space="preserve">Opis rashoda i izdataka </t>
  </si>
  <si>
    <t>RAZDJEL 1. 010      URED GRADA</t>
  </si>
  <si>
    <t>GLAVA 1</t>
  </si>
  <si>
    <t>GRADSKA UPRAVA</t>
  </si>
  <si>
    <t xml:space="preserve">PROGRAM </t>
  </si>
  <si>
    <t>UPRAVLJANJE I ADMINISTRACIJA</t>
  </si>
  <si>
    <t>AKTIVNOST</t>
  </si>
  <si>
    <t>Administrativni i stručni poslovi Grada</t>
  </si>
  <si>
    <t>Rashodi za zaposlene</t>
  </si>
  <si>
    <t>01</t>
  </si>
  <si>
    <t>Plaće</t>
  </si>
  <si>
    <t>02</t>
  </si>
  <si>
    <t>Ostali rashodi za zaposlene</t>
  </si>
  <si>
    <t>03</t>
  </si>
  <si>
    <t xml:space="preserve">Doprinosi na plaće </t>
  </si>
  <si>
    <t>Materijalni rashodi</t>
  </si>
  <si>
    <t>04</t>
  </si>
  <si>
    <t>Naknade troškova zaposlenima</t>
  </si>
  <si>
    <t>05</t>
  </si>
  <si>
    <t>Rashodi za materijal i energiju</t>
  </si>
  <si>
    <t>06</t>
  </si>
  <si>
    <t>Rashodi za usluge</t>
  </si>
  <si>
    <t>07</t>
  </si>
  <si>
    <t>Ostali nespomenuti rashodi</t>
  </si>
  <si>
    <t>Ostali nespomenuti rashodi poslovanja</t>
  </si>
  <si>
    <t>Financijski rashodi</t>
  </si>
  <si>
    <t>08</t>
  </si>
  <si>
    <t>Ostali financijski rashodi</t>
  </si>
  <si>
    <t>Proračunska zaliha</t>
  </si>
  <si>
    <t>Subvencije</t>
  </si>
  <si>
    <t>Donacije i ostali rashodi</t>
  </si>
  <si>
    <t>Tekuće donacije</t>
  </si>
  <si>
    <t>Kapitalne donacije</t>
  </si>
  <si>
    <t>PROJEKT</t>
  </si>
  <si>
    <t>Rashodi za nabavu proizvodne dugotrajne  imovine</t>
  </si>
  <si>
    <t>10</t>
  </si>
  <si>
    <t>Postrojenja i oprema</t>
  </si>
  <si>
    <t>11</t>
  </si>
  <si>
    <t>Nematerijalna proizvedena imovina - ulaganje u računalne programe</t>
  </si>
  <si>
    <t>Obveze po sudskim sporovima</t>
  </si>
  <si>
    <t xml:space="preserve">Financijski rashodi </t>
  </si>
  <si>
    <t>Ostali nespomenuti financijski rashodi</t>
  </si>
  <si>
    <t>Naknada troškova osobama izvan radnog odnosa</t>
  </si>
  <si>
    <t>GLAVA 2</t>
  </si>
  <si>
    <t>1010</t>
  </si>
  <si>
    <t>DRUŠTVENE DJELATNOSTI</t>
  </si>
  <si>
    <t>PREDŠKOLSKI ODGOJ</t>
  </si>
  <si>
    <t>A100201</t>
  </si>
  <si>
    <t>Financiranje redovne djelatnosti-DV "Bili cvitak" Sinj</t>
  </si>
  <si>
    <t xml:space="preserve">Plaće </t>
  </si>
  <si>
    <t>16</t>
  </si>
  <si>
    <t>Doprinosi na plaće</t>
  </si>
  <si>
    <t>17</t>
  </si>
  <si>
    <t>18</t>
  </si>
  <si>
    <t>19</t>
  </si>
  <si>
    <t>A100202</t>
  </si>
  <si>
    <t>Sufinanciranje predškolskog odgoja</t>
  </si>
  <si>
    <t>Ostali rashodi</t>
  </si>
  <si>
    <t>20</t>
  </si>
  <si>
    <t>21</t>
  </si>
  <si>
    <t>Tekuće donacije - privatni vrtić "Čarobni pianino"</t>
  </si>
  <si>
    <t>22</t>
  </si>
  <si>
    <t>Građevinski objekti</t>
  </si>
  <si>
    <t>KULTURA</t>
  </si>
  <si>
    <t>A100301</t>
  </si>
  <si>
    <t xml:space="preserve">Gradska knjižnica </t>
  </si>
  <si>
    <t>25</t>
  </si>
  <si>
    <t xml:space="preserve">Ostali rashodi za zaposlene </t>
  </si>
  <si>
    <t>26</t>
  </si>
  <si>
    <t>Doprinosi  na plaće</t>
  </si>
  <si>
    <t>Rashodi za nabavu proizvedene dugotrajne imovine</t>
  </si>
  <si>
    <t>Knjige u knjižnicama</t>
  </si>
  <si>
    <t>A100302</t>
  </si>
  <si>
    <t>29</t>
  </si>
  <si>
    <t>Kulturno umjetnička društva i udruge</t>
  </si>
  <si>
    <t>30</t>
  </si>
  <si>
    <t>31</t>
  </si>
  <si>
    <t>32</t>
  </si>
  <si>
    <t>K100301</t>
  </si>
  <si>
    <t xml:space="preserve">Rashodi za usluge </t>
  </si>
  <si>
    <t>35</t>
  </si>
  <si>
    <t>Rashodi za nabavu proizvodne dugotrajne imovine</t>
  </si>
  <si>
    <t>37</t>
  </si>
  <si>
    <t>ŠPORT</t>
  </si>
  <si>
    <t>A100401</t>
  </si>
  <si>
    <t>Športski klubovi i udruge</t>
  </si>
  <si>
    <t>Ostali  rashodi</t>
  </si>
  <si>
    <t>42</t>
  </si>
  <si>
    <t>A100402</t>
  </si>
  <si>
    <t>Gradski bazen</t>
  </si>
  <si>
    <t>A100403</t>
  </si>
  <si>
    <t>ŠKOLSTVO</t>
  </si>
  <si>
    <t>A100501</t>
  </si>
  <si>
    <t>Potpore učenicima i studentima</t>
  </si>
  <si>
    <t>Naknade građanima i kućanstvima na temelju osiguranja i druge naknade</t>
  </si>
  <si>
    <t>Naknade građanima i kućanstvima (stipendije)</t>
  </si>
  <si>
    <t xml:space="preserve">Naknade građanima i kućanstvima iz proračuna - sufinanciranje cijene prijevoza učenika i studenata </t>
  </si>
  <si>
    <t>A100502</t>
  </si>
  <si>
    <t>Donacije školstvu</t>
  </si>
  <si>
    <t>SOCIJALNA SKRB</t>
  </si>
  <si>
    <t>Sufinanciranje rada Crvenog križa</t>
  </si>
  <si>
    <t>PROGRAM</t>
  </si>
  <si>
    <t xml:space="preserve">Donacija za rad DVD-a </t>
  </si>
  <si>
    <t>Tekuće donacije-redovna djelatnost</t>
  </si>
  <si>
    <t>A100702</t>
  </si>
  <si>
    <t>A100801</t>
  </si>
  <si>
    <t>RAZDJEL 2. 020 UPRAVNI ODJEL ZA PROSTORNO UREĐENJE, KOMUNALNE DJELATNOSTI  GOSPODARSTVO I UPRAVLJANJE IMOVINOM</t>
  </si>
  <si>
    <t>2005</t>
  </si>
  <si>
    <t>KOMUNALNO  GOSPODARSTVO</t>
  </si>
  <si>
    <t>ODRŽAVANJE KOMUNALNE INFRASTRUKTURE</t>
  </si>
  <si>
    <t>A100901</t>
  </si>
  <si>
    <t>Javna rasvjeta</t>
  </si>
  <si>
    <t>A100902</t>
  </si>
  <si>
    <t xml:space="preserve">Održavanje  nerazvrstanih cesta </t>
  </si>
  <si>
    <t>A100903</t>
  </si>
  <si>
    <t>Odvodnja oborinskih voda</t>
  </si>
  <si>
    <t>A100904</t>
  </si>
  <si>
    <t>A100905</t>
  </si>
  <si>
    <t>Održavanje javnih površina</t>
  </si>
  <si>
    <t>A100906</t>
  </si>
  <si>
    <t>Održavanje groblja</t>
  </si>
  <si>
    <t>ZAJEDNIČKI RASHODI U FUNKCIJI ODRŽAVANJA KOMUNALNE INFRASTRUKTURE</t>
  </si>
  <si>
    <t>A101001</t>
  </si>
  <si>
    <t>K101001</t>
  </si>
  <si>
    <t>Energetska učinkovitost na sustavu javne rasvjete</t>
  </si>
  <si>
    <t>ZAŠTITA OKOLIŠA</t>
  </si>
  <si>
    <t>K101101</t>
  </si>
  <si>
    <t>Sanacija odlagališta komunalnog otpada "Mojanka"</t>
  </si>
  <si>
    <t>K101102</t>
  </si>
  <si>
    <t xml:space="preserve">Plan gospodarenja otpadom </t>
  </si>
  <si>
    <t>K101103</t>
  </si>
  <si>
    <t xml:space="preserve">Rashodi za nabavu proizvodne dugotrajne imovine </t>
  </si>
  <si>
    <t>2010</t>
  </si>
  <si>
    <t>PROSTORNO UREĐENJE, GOSPODARSTVO I UPRAVLJANJE IMOVINOM</t>
  </si>
  <si>
    <t>RAZVITAK GOSPODARSTVA I IZGRADNJA KAPITALNIH OBJEKATA</t>
  </si>
  <si>
    <t>A101201</t>
  </si>
  <si>
    <t>A101203</t>
  </si>
  <si>
    <t>Katastarska izmjera nerazvrstanih cesta</t>
  </si>
  <si>
    <t>A101204</t>
  </si>
  <si>
    <t>Poticanje poduzetništva</t>
  </si>
  <si>
    <t>Subvencije trgovačkim društvima - Gradsko kino</t>
  </si>
  <si>
    <t>Subvencije poljoprivrednicima, obrtnicima</t>
  </si>
  <si>
    <t>Subvencije - Poduzetnički centar</t>
  </si>
  <si>
    <t>A101205</t>
  </si>
  <si>
    <t>Fond za poticanje zapošljavanja</t>
  </si>
  <si>
    <t>Subvencije kamata na poduzetničke kredite</t>
  </si>
  <si>
    <t>K101201</t>
  </si>
  <si>
    <t>K101202</t>
  </si>
  <si>
    <t>Rashodi za nabavu dugotrajne imovine</t>
  </si>
  <si>
    <t>K101203</t>
  </si>
  <si>
    <t>Gospodarska  zona Kukuzovac</t>
  </si>
  <si>
    <t>Kapitalne pomoći GZK</t>
  </si>
  <si>
    <t>K101204</t>
  </si>
  <si>
    <t>Kupnja nekretnina</t>
  </si>
  <si>
    <t>Izgradnja nogostupa  Put Pavića</t>
  </si>
  <si>
    <t>K101208</t>
  </si>
  <si>
    <t>Izrada prostornih planova</t>
  </si>
  <si>
    <t>Ostala nematerijalna proizvedena imovina</t>
  </si>
  <si>
    <t>K101212</t>
  </si>
  <si>
    <t>K101213</t>
  </si>
  <si>
    <t>K101214</t>
  </si>
  <si>
    <t>K101215</t>
  </si>
  <si>
    <t>K101216</t>
  </si>
  <si>
    <t>Rashodi za nabavu dugotrajne proizvedene imovine</t>
  </si>
  <si>
    <t>Uređenje prostora "Aerodroma"</t>
  </si>
  <si>
    <t>Nematerijalna proizvedena imovina</t>
  </si>
  <si>
    <t>Upravljanje imovinom Grada</t>
  </si>
  <si>
    <t>K101302</t>
  </si>
  <si>
    <t>A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</si>
  <si>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</si>
  <si>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</si>
  <si>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</si>
  <si>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</si>
  <si>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</si>
  <si>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 višak / manjak</t>
  </si>
  <si>
    <t>B</t>
  </si>
  <si>
    <t xml:space="preserve">RAČUN FINANCIRANJA </t>
  </si>
  <si>
    <t>Primici od financijske imovine i zaduživanja</t>
  </si>
  <si>
    <t xml:space="preserve">Izdaci za financijsku imovinu i otplate zajmova </t>
  </si>
  <si>
    <t>NETO FINANCIRANJE</t>
  </si>
  <si>
    <t>A.   PRIHODI POSLOVANJA</t>
  </si>
  <si>
    <t>PRIHODI  UKUPNO (6+7)</t>
  </si>
  <si>
    <t xml:space="preserve">PRIHODI  </t>
  </si>
  <si>
    <t>Komunalni doprinos i  naknada</t>
  </si>
  <si>
    <t>PRIHOD OD PRODAJE NEFINANCIJSKE IMOVINE</t>
  </si>
  <si>
    <t>B.    RASHODI POSLOVANJA</t>
  </si>
  <si>
    <t>Opis rashoda</t>
  </si>
  <si>
    <t>RASHODI POSLOVANJA (3+4)</t>
  </si>
  <si>
    <t>RASHODI POSLOVANJA</t>
  </si>
  <si>
    <t xml:space="preserve">Ostali nespomenuti rashodi </t>
  </si>
  <si>
    <t xml:space="preserve">Subvencije trgovačkim društvima u javnom sektoru </t>
  </si>
  <si>
    <t xml:space="preserve">Subvencije trgovačkim društvima, poljoprivrednicima i obrtnicima izvan javnog sektora </t>
  </si>
  <si>
    <t>Pomoći dane u inozemstvo i unutar općeg proračuna</t>
  </si>
  <si>
    <t>Pomoći proračunskim korisnicima drugih proračuna</t>
  </si>
  <si>
    <t>Naknade građanima i kućanstvima iz proračuna</t>
  </si>
  <si>
    <t>Izvanredni rashodi</t>
  </si>
  <si>
    <t>Kapitalne pomoći</t>
  </si>
  <si>
    <t>RASHODI ZA NABAVU NEFINANCIJSKE IMOVINE</t>
  </si>
  <si>
    <t>Rashodi za nabavu neproizvedene  imovine</t>
  </si>
  <si>
    <t>Materijalna imovina</t>
  </si>
  <si>
    <t xml:space="preserve">Knjige </t>
  </si>
  <si>
    <t>C.    RAČUN FINANCIRANJA</t>
  </si>
  <si>
    <t>Opis primici / izdaci</t>
  </si>
  <si>
    <t>PRIMICI OD FINANCIJSKE IMOVINE I ZADUŽIVANJA</t>
  </si>
  <si>
    <t>Povrat zajmova  danih obrtnicima, malim i srednjim poduzetnicima</t>
  </si>
  <si>
    <t>Članak 4.</t>
  </si>
  <si>
    <t>A 100101</t>
  </si>
  <si>
    <t>A 100102</t>
  </si>
  <si>
    <t>09</t>
  </si>
  <si>
    <t xml:space="preserve">Izvanredni rashodi </t>
  </si>
  <si>
    <t>K 100101</t>
  </si>
  <si>
    <t>A100103</t>
  </si>
  <si>
    <t>A100104</t>
  </si>
  <si>
    <t>Naknade troškova osobama izvan radnog odnosa</t>
  </si>
  <si>
    <t>Sufinanciranje rada Muzeja Cetinske krajine</t>
  </si>
  <si>
    <t>Pomoći pror. korisnicima drugih proračuna</t>
  </si>
  <si>
    <t>Sanacija Gradske tvrđave</t>
  </si>
  <si>
    <t>A100601</t>
  </si>
  <si>
    <t xml:space="preserve">Ostali rashodi </t>
  </si>
  <si>
    <t>A100701</t>
  </si>
  <si>
    <t>Članak 5.</t>
  </si>
  <si>
    <t>K100101</t>
  </si>
  <si>
    <t>Zaštita okoliša</t>
  </si>
  <si>
    <t>Plan gospodarenja otpadom</t>
  </si>
  <si>
    <t>Centar za razvoj Sinjska Alka</t>
  </si>
  <si>
    <t>Gospodarska zona Kukuzovac</t>
  </si>
  <si>
    <t>Izgradnja nogostupa Put Pavića</t>
  </si>
  <si>
    <t>K101209</t>
  </si>
  <si>
    <t>Članak 6.</t>
  </si>
  <si>
    <t>Gradsko vijeće Grada Sinja</t>
  </si>
  <si>
    <t>Obnova uredskih prostorija i opreme</t>
  </si>
  <si>
    <t>Korištenje školske sportske dvorane</t>
  </si>
  <si>
    <t>Rashodi za nabavu dugotrajne proizvodne imovine</t>
  </si>
  <si>
    <t xml:space="preserve">Ostala nematerijalna imovina </t>
  </si>
  <si>
    <t>Rashodi za nabavu dugot. proizvodne imovine</t>
  </si>
  <si>
    <t>Uređenje mrtvačnice i uređenje groblja</t>
  </si>
  <si>
    <t>Ostali građevinski objekti</t>
  </si>
  <si>
    <t xml:space="preserve">Održavanje športskih objekata </t>
  </si>
  <si>
    <t>Priprema projekata za sufinanciranje izgradnje integriranog sustava odvodnje i strukturnih fondova EU</t>
  </si>
  <si>
    <t>A100304</t>
  </si>
  <si>
    <t>A100404</t>
  </si>
  <si>
    <t>A101202</t>
  </si>
  <si>
    <t>K101205</t>
  </si>
  <si>
    <t>K101210</t>
  </si>
  <si>
    <t>33</t>
  </si>
  <si>
    <t>34</t>
  </si>
  <si>
    <t>38</t>
  </si>
  <si>
    <t>Odsjek: Gradska uprava</t>
  </si>
  <si>
    <t>STRATEŠKI CILJ</t>
  </si>
  <si>
    <t>OPIS RAZVOJNOG PROGRAMA</t>
  </si>
  <si>
    <t>NAZIV MJERE</t>
  </si>
  <si>
    <t>PROGRAM U PRORAČUNU</t>
  </si>
  <si>
    <t>AKTIVNOST/    PROJEKT</t>
  </si>
  <si>
    <t>ŠIFRA PROJEKTA</t>
  </si>
  <si>
    <t>Ukupno Gradska uprava:</t>
  </si>
  <si>
    <t>Odsjek: Društvenih djelatnosti</t>
  </si>
  <si>
    <t>CILJ BR. 4. Kontinuitet jedinstvenog kulturnog identiteta</t>
  </si>
  <si>
    <t>Završetak projekta sanacije i rekonstrukcije Tvrđave Grad uz potporu Ministarstva kulture RH</t>
  </si>
  <si>
    <t>Zaštita kulturno povijesne baštine</t>
  </si>
  <si>
    <t>Program kulture</t>
  </si>
  <si>
    <t>Ukupno Društvene djelatnosti:</t>
  </si>
  <si>
    <t>Ukupno Razdjel 1:</t>
  </si>
  <si>
    <t xml:space="preserve">Odsjek: Komunalno gospodarstvo </t>
  </si>
  <si>
    <t>CILJ BR. 2. Izgrađeni i usklađeni infrastrukturni i prirodni resursi kao osnovni preduvjet kvalitete života</t>
  </si>
  <si>
    <t xml:space="preserve">Daljnja provedba programa energetske učinkovitosti na sustavu javne rasvjete </t>
  </si>
  <si>
    <t xml:space="preserve">Nabava opreme za odvojeno skupljanje otpada </t>
  </si>
  <si>
    <t>Stvaranje uvjeta za odvojeno prikupljanje otpada</t>
  </si>
  <si>
    <t>Učinkovito gospodarenje energijom</t>
  </si>
  <si>
    <t>Zaštita okoliša i gospodarenje otpadom</t>
  </si>
  <si>
    <t>Zajednički rashodi u funkciji održavanja komunalne infrastrukture</t>
  </si>
  <si>
    <t>Sanacija odlagališta komunalnog otpada Mojanka</t>
  </si>
  <si>
    <t>Ukupno Komunalno gospodarstvo:</t>
  </si>
  <si>
    <t>Odsjek: Prostorno uređenje, gospodarstvo i upravljanje imovinom</t>
  </si>
  <si>
    <t xml:space="preserve">CILJ BR. 1. Kvalitetni i dinamički ljudski resursi, kao aktivni nositelji sadašnjosti i budućnosti Grada Sinja </t>
  </si>
  <si>
    <t>CILJ BR.2.</t>
  </si>
  <si>
    <t>Izgrađeni i usklađeni infrastrukturni i prirodni resursi kao osnovni preduvjet kvalitete života</t>
  </si>
  <si>
    <t>CILJ BROJ. 3.</t>
  </si>
  <si>
    <t>Održivo i konkurentno gospodarstvo, kao osnova ekonomske dinamike urbane cjeline</t>
  </si>
  <si>
    <t>Ulaganje u športsko rekreacijsku kulturu i stvaranje športsko rekreativnih programa</t>
  </si>
  <si>
    <t>Izrada prostorno planske dokumentacije</t>
  </si>
  <si>
    <t>Poticanje energetske učinkovitosti</t>
  </si>
  <si>
    <t>Razvoj cestovne infrastruture</t>
  </si>
  <si>
    <t>Razvoj lokalne cestovne infrastruture</t>
  </si>
  <si>
    <t>Nastavak projekta  rekonstrukcije te proširenje vodoopskrbe i odvodnje u sustavu aglomeracije Sinj</t>
  </si>
  <si>
    <t xml:space="preserve">Poboljšanje poslovne infrastrukture i potpora poduzetnicima </t>
  </si>
  <si>
    <t xml:space="preserve">Ulaganje u daljnji razvoj GZK </t>
  </si>
  <si>
    <t>Razvoj lokalne cestovne infrastrukture</t>
  </si>
  <si>
    <t>Daljnja detaljna razrada planova dijelova Grada</t>
  </si>
  <si>
    <t>Provedba programa energetske učinkovitosti na objektima u vlasništvu Grada</t>
  </si>
  <si>
    <t>Kvalitetna prometna povezanost – sigurnost u prometu</t>
  </si>
  <si>
    <t>Uspostava razvojnog centra</t>
  </si>
  <si>
    <t xml:space="preserve">Osiguranje potpore poduzetnicima </t>
  </si>
  <si>
    <t>Strateško upravljanje s kulturno povijesnim nasljeđem</t>
  </si>
  <si>
    <t>Razvitak gospodarstva i izgradnja kap.objekata</t>
  </si>
  <si>
    <t>Financiranje projekta iz fondova EU</t>
  </si>
  <si>
    <t>Razvitak gospodarstva i izgradnja kapitalnih projekata</t>
  </si>
  <si>
    <t>Kupnja nekretnine</t>
  </si>
  <si>
    <t xml:space="preserve">Ukupno Odsjek gospodarstvo:     </t>
  </si>
  <si>
    <t>Ukupno Razdjel 2:</t>
  </si>
  <si>
    <t xml:space="preserve">Sustav energetske učinkovitosti na objektima u vlasništvu Grada </t>
  </si>
  <si>
    <t>Sustav energetske učinkovitosti na objektima u vlasništvu Grada</t>
  </si>
  <si>
    <t>Razvoj komunalne infrastrukture</t>
  </si>
  <si>
    <t>Pomoći proračunu iz drugih proračuna</t>
  </si>
  <si>
    <t>PRIHODI OD UPRAVNIH I ADMINISTRATIVNIH PRISTOJBI, PRISTOJBI PO POSEBNIM PROPISIMA I NAKNADA</t>
  </si>
  <si>
    <t>Prihod od prodaje proizvoda  i roba</t>
  </si>
  <si>
    <t>Prihod od proizvedene imovine</t>
  </si>
  <si>
    <t>45</t>
  </si>
  <si>
    <t>K101211</t>
  </si>
  <si>
    <t>Rashodi za nabavu proizvedene dug. imovine</t>
  </si>
  <si>
    <t>CILJ BR 1.Jačanje ljudskih resursa</t>
  </si>
  <si>
    <t xml:space="preserve">Program razvitka gospodarstva i izgradnja kapitalnih projekata </t>
  </si>
  <si>
    <t>Financiranje javne vatrogasne postrojbe</t>
  </si>
  <si>
    <t>PM upravljanje projektom</t>
  </si>
  <si>
    <t>Izgradnja "Spomen prostora poginulim braniteljima Domovinskog rata Cetinske krajine"</t>
  </si>
  <si>
    <t>DONACIJE OSTALIM UDRUGAMA I KORISNICIMA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</si>
  <si>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</si>
  <si>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</si>
  <si>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</si>
  <si>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</si>
  <si>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</si>
  <si>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</si>
  <si>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</si>
  <si>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>A100805</t>
  </si>
  <si>
    <t>Nacionalne manjine</t>
  </si>
  <si>
    <t xml:space="preserve">Ostale naknade građanima i kućanstvima iz proračuna </t>
  </si>
  <si>
    <t xml:space="preserve">Financiranje komunalnih usluga športskih klubova </t>
  </si>
  <si>
    <t>Financiranje tekućih rashoda</t>
  </si>
  <si>
    <t>Kulturno umjetničko središte - Sinj</t>
  </si>
  <si>
    <t>A100405</t>
  </si>
  <si>
    <t>A100406</t>
  </si>
  <si>
    <t>A100407</t>
  </si>
  <si>
    <t>A100604</t>
  </si>
  <si>
    <t>Primici glavnice zajmova danih neprofitnim organizacijama, građanima i kućanstvima</t>
  </si>
  <si>
    <t>Zajedničke usluge u komunalnom gospodarstvu</t>
  </si>
  <si>
    <t>Priprema razvojnih programa i ostali zajednički rashodi</t>
  </si>
  <si>
    <t>Uredska oprema i namještaj</t>
  </si>
  <si>
    <t>36</t>
  </si>
  <si>
    <t>46</t>
  </si>
  <si>
    <t>48</t>
  </si>
  <si>
    <t>K101403</t>
  </si>
  <si>
    <t>K101405</t>
  </si>
  <si>
    <t>K101406</t>
  </si>
  <si>
    <t>K101407</t>
  </si>
  <si>
    <t>23</t>
  </si>
  <si>
    <t>24</t>
  </si>
  <si>
    <t>47</t>
  </si>
  <si>
    <t>49</t>
  </si>
  <si>
    <t>50</t>
  </si>
  <si>
    <t>51</t>
  </si>
  <si>
    <t>52</t>
  </si>
  <si>
    <t>53</t>
  </si>
  <si>
    <t>54</t>
  </si>
  <si>
    <t>109</t>
  </si>
  <si>
    <t>K101104</t>
  </si>
  <si>
    <t>Pomoći proračunskim korisnicima iz proračuna koji im nije nadležan</t>
  </si>
  <si>
    <t>Pomoći temeljem prijenosa EU sredstava</t>
  </si>
  <si>
    <t>A100306</t>
  </si>
  <si>
    <t>A100307</t>
  </si>
  <si>
    <t>K100302</t>
  </si>
  <si>
    <t>Financiranje troškova korištenja školske športske dvorane</t>
  </si>
  <si>
    <t>A100605</t>
  </si>
  <si>
    <t>A100703</t>
  </si>
  <si>
    <t>EU PROJEKT - OBNOVA KULTURNE BAŠTINE 
"SINJ U SRIDU"</t>
  </si>
  <si>
    <t>Izgradnja sortirnice projektna dokumentacija</t>
  </si>
  <si>
    <t>Izgradnja nogostupa sa biciklističkom stazom nastavak do Aerodroma</t>
  </si>
  <si>
    <t>Ulaganje u infrastrukturu u kulturi i kulturna ponuda</t>
  </si>
  <si>
    <t>Izgradnja spomen prostora poginulim braniteljima Domovinskog rata Cetinske krajine</t>
  </si>
  <si>
    <t>Nastavak izgradnje nogostupa Put Pavića</t>
  </si>
  <si>
    <t>Razvitak gospodarstva i izgradnja kap. objekata</t>
  </si>
  <si>
    <t>Unapređenje turističke ponude rekreacijskih aktivnosti</t>
  </si>
  <si>
    <t>Izgradnja interpretacijsko - edukacijskog centra Sinjska Alka</t>
  </si>
  <si>
    <t>Ulaganje u infrastrukturu u kulturi</t>
  </si>
  <si>
    <t>Ulaganje u infrastruktruru u kulturi</t>
  </si>
  <si>
    <t xml:space="preserve">Tekuće donacije </t>
  </si>
  <si>
    <t>Subvencije trgovačkim društvima, poljoprivrednicima i obrtnicima izvan javnog sektora</t>
  </si>
  <si>
    <t>Kapitalne donacije - VAD</t>
  </si>
  <si>
    <t>EU projekt - Obnova kulturne baštine u Sinju</t>
  </si>
  <si>
    <t>Ukupno Plan razvojnih programa :</t>
  </si>
  <si>
    <t>Zaštita i turistička valorizacija kulturno povijesne baštine</t>
  </si>
  <si>
    <t>Rashodi za nabavu proizv. dugotrajne 
imovine</t>
  </si>
  <si>
    <t>A101401</t>
  </si>
  <si>
    <t>Usluge ovlaštenog inženjera građevinarstva na projektu "Sinj u sridu"</t>
  </si>
  <si>
    <t>A101404</t>
  </si>
  <si>
    <t>A101406</t>
  </si>
  <si>
    <t>Pomoći dane u inozemstvo i unutar općeg 
proračuna</t>
  </si>
  <si>
    <t>Sinjska Alka - "nabavka tribina"</t>
  </si>
  <si>
    <t>Izgradnja interpretacijsko edukacijskog centra Sinjska Alka</t>
  </si>
  <si>
    <t>Rashodi za nabavu proizvoden 
dugotrajne imovine</t>
  </si>
  <si>
    <t>K101409</t>
  </si>
  <si>
    <t>Rekonstrukcija ulica i opremanje 
urbanističke cijeline Sinj</t>
  </si>
  <si>
    <t>Rashodi za nabavu proizvodne 
dugotrajne imovine</t>
  </si>
  <si>
    <t>K101410</t>
  </si>
  <si>
    <t>Nabavka opreme</t>
  </si>
  <si>
    <t>K101411</t>
  </si>
  <si>
    <t xml:space="preserve">Nabavka replika alkarskih odora </t>
  </si>
  <si>
    <t>Tekuće pomoći izravnanja za decentralizirane funkcije</t>
  </si>
  <si>
    <t>LAG Cetinska krajina</t>
  </si>
  <si>
    <t>A100303</t>
  </si>
  <si>
    <t>Arheološka istraživanja na tvrđavi Kamičak 
sa arheološkim nadzorom na radovima 
rekonstrukcije zgrade Palacina i uređenje ulica u središtu Grada Sinja</t>
  </si>
  <si>
    <t xml:space="preserve">CILJ BR 4.
Kontinuitet jedinstvenog kulturnog indetiteta zajednice </t>
  </si>
  <si>
    <t>Sinjska Alka - nabavka tribina</t>
  </si>
  <si>
    <t>Nabavka LED ekrana za Sinjsku Alku</t>
  </si>
  <si>
    <t>Rekonstrukcija ulica i opremanje urbanističke cijeline Sinj</t>
  </si>
  <si>
    <t>108</t>
  </si>
  <si>
    <t>Usluge stručnog nadzora na ulicama 
(Vrlička i A.K.Miošića) i nad izgradnjom interpretacijskog centra Sinjska alka s parkiralištem</t>
  </si>
  <si>
    <t>Pomoći od izvanproračunskih korisnika</t>
  </si>
  <si>
    <t>Tekuće donacije - vjerski vrtići "Blagovijest"</t>
  </si>
  <si>
    <t>A100806</t>
  </si>
  <si>
    <t>A100602</t>
  </si>
  <si>
    <t>A100603</t>
  </si>
  <si>
    <t>Uređenje Sinjskog pazara - projektna dokumentacija</t>
  </si>
  <si>
    <t xml:space="preserve">Rashodi za nabavku proizvodne dugotrajne imovine </t>
  </si>
  <si>
    <t>Nematerijala proizvedena imovina</t>
  </si>
  <si>
    <t>K100303</t>
  </si>
  <si>
    <t xml:space="preserve">   A100305</t>
  </si>
  <si>
    <t xml:space="preserve">    AKTIVNOST</t>
  </si>
  <si>
    <t>Uređenje Sinjskog pazara</t>
  </si>
  <si>
    <t>27</t>
  </si>
  <si>
    <t>28</t>
  </si>
  <si>
    <t>55</t>
  </si>
  <si>
    <t>A100503</t>
  </si>
  <si>
    <t>Pomoći dane u inozemstvu i unutar opće države</t>
  </si>
  <si>
    <t xml:space="preserve">Ostali nespomenuti rashodi poslovanja </t>
  </si>
  <si>
    <t xml:space="preserve">Kapitalne pomoći - Vodovod i odvodnja </t>
  </si>
  <si>
    <t>K101413</t>
  </si>
  <si>
    <t>Oprema za zgradu Palacine - Grad Sinj</t>
  </si>
  <si>
    <t>K101414</t>
  </si>
  <si>
    <t>Revizija projekta Sinj u sridu - Grad Sinj</t>
  </si>
  <si>
    <t>K101415</t>
  </si>
  <si>
    <t>Organizacija događaja obilježavanja 
završetka projekta Sinj u sridu 
- Grad Sinj</t>
  </si>
  <si>
    <t>K101422</t>
  </si>
  <si>
    <t>Zakup Galerije u okviru Alkarski dvora</t>
  </si>
  <si>
    <t>A101206</t>
  </si>
  <si>
    <t>Izgradnja sabirne ulice  u Ex vojarni Ivaniše Nelipića</t>
  </si>
  <si>
    <t>Opremanje Muzeja Cetinske krajine</t>
  </si>
  <si>
    <t>K101427</t>
  </si>
  <si>
    <t>Promotivni materijali tematske 
škole jahanja</t>
  </si>
  <si>
    <t>K101428</t>
  </si>
  <si>
    <t>Jumbo plakati pokazanog programa IEC</t>
  </si>
  <si>
    <t>K101429</t>
  </si>
  <si>
    <t>Oglašavanje pokaznog programa IEC</t>
  </si>
  <si>
    <t>K101430</t>
  </si>
  <si>
    <t>Rampa za invalide</t>
  </si>
  <si>
    <t>K101431</t>
  </si>
  <si>
    <t>Oprema za alkarsku školu u IEC</t>
  </si>
  <si>
    <t>56</t>
  </si>
  <si>
    <t>K101002</t>
  </si>
  <si>
    <t>Prijevozna sredstva</t>
  </si>
  <si>
    <t>Troškovi nabavke razne računalne  i telekomunikacijske opreme
Nabavka službenog vozila</t>
  </si>
  <si>
    <t>Efikasna lokalna samouprava
Efikasna lokalna samouprava</t>
  </si>
  <si>
    <t>Javna uprava i administracija
Javna uprava i administracija</t>
  </si>
  <si>
    <t xml:space="preserve">Obnova uredskih prostorija i opreme
nabavka službenog vozila
</t>
  </si>
  <si>
    <t>Oprema za zgradu Palacine</t>
  </si>
  <si>
    <t>Tekuće donacije- VAD</t>
  </si>
  <si>
    <t xml:space="preserve">        Članak 1.</t>
  </si>
  <si>
    <t>Ishođenje građevinske dozvole,
raspisivanje natječaja za sanaciju, odabir izvođača i početak radova na sanaciji</t>
  </si>
  <si>
    <t>Rješavanje imovinsko pravnih odnosa za potrebe realizacije projekta aglomeracije</t>
  </si>
  <si>
    <t>K101221</t>
  </si>
  <si>
    <t>Ostala nematerijalna imovina</t>
  </si>
  <si>
    <t>K101223</t>
  </si>
  <si>
    <t>Rekonstrukcija ceste Privija-Han</t>
  </si>
  <si>
    <t>K101224</t>
  </si>
  <si>
    <t>K101226</t>
  </si>
  <si>
    <t>PRIPREMA PROJEKATA ZA FINANCIRANJE IZ FONDOVA EU</t>
  </si>
  <si>
    <t>K101301</t>
  </si>
  <si>
    <t>Tekući rashodi za financiranje projekata iz fondova EU</t>
  </si>
  <si>
    <t xml:space="preserve">Razvoj lokalne cestovne infrastrukture </t>
  </si>
  <si>
    <t>Kvalitetna povezanost zbog bržeg i sigurnijeg odvijanja prometa</t>
  </si>
  <si>
    <t>Sufinanciranje nabavke knjiga za učenike srednjih škola</t>
  </si>
  <si>
    <t>Pomoć socijalno ugroženim obiteljima (jednokratne pomoći i ostale naknade)</t>
  </si>
  <si>
    <t>SUSTAV CIVILNE ZAŠTITE</t>
  </si>
  <si>
    <t>K101217</t>
  </si>
  <si>
    <t>K101218</t>
  </si>
  <si>
    <t>K101219</t>
  </si>
  <si>
    <t>A100504</t>
  </si>
  <si>
    <t xml:space="preserve">
OPIS RAZVOJNOG PROGRAMA</t>
  </si>
  <si>
    <t>Nabavka replika Alkarskih odora</t>
  </si>
  <si>
    <t>Potpredsjednik  Gradskog vijeća:</t>
  </si>
  <si>
    <t>Anđelko Bilandžić</t>
  </si>
  <si>
    <t>Kazne, penali i naknade štete</t>
  </si>
  <si>
    <t>Rashodi za nabavu neproizvedene dugotrajne imovine</t>
  </si>
  <si>
    <t>Materijalna imovina, prirodno bogatsvo - zemljište</t>
  </si>
  <si>
    <t>57</t>
  </si>
  <si>
    <t>60</t>
  </si>
  <si>
    <t>Postrojenje i oprema</t>
  </si>
  <si>
    <t>A100606</t>
  </si>
  <si>
    <t xml:space="preserve">Kapitalne donacije  - Hvidra </t>
  </si>
  <si>
    <t>A100410</t>
  </si>
  <si>
    <t>Rashodi za redovno poslovanje Gradske športske dvorane</t>
  </si>
  <si>
    <t>Tekuće donacije - športska zajednica</t>
  </si>
  <si>
    <t>Izgradnja ugibališta i autobusnih čekaonica</t>
  </si>
  <si>
    <t>K101206</t>
  </si>
  <si>
    <t>Rashodi za nabavu proizvedene dug.
imovine</t>
  </si>
  <si>
    <t>Proširenje groblja u Brnazama</t>
  </si>
  <si>
    <t>K101207</t>
  </si>
  <si>
    <t>Izgradnja štala na Hipodromu</t>
  </si>
  <si>
    <t>Proširenje groblja u Turjacima</t>
  </si>
  <si>
    <t>Poslovni objekti</t>
  </si>
  <si>
    <t>K101225</t>
  </si>
  <si>
    <t>Rashodi za nabavu proizvedene dugotrajne impovine</t>
  </si>
  <si>
    <t>Vodoopskrba Zelovski plato - projektna dokumentacija</t>
  </si>
  <si>
    <t>Nabavka pumpi za navodnjavanja športskih terena iz bušotina</t>
  </si>
  <si>
    <t xml:space="preserve">Izgradnja nogostupa od Zorke Macana do spomenika Radošić Gornji </t>
  </si>
  <si>
    <t>K101408</t>
  </si>
  <si>
    <t>Izrada web portala i aplikacije 
za Sinjsku alku - VAD</t>
  </si>
  <si>
    <t>Pomoći unutar općeg proračuna</t>
  </si>
  <si>
    <t>Tekuće donacije - KUS</t>
  </si>
  <si>
    <t>39</t>
  </si>
  <si>
    <t>58</t>
  </si>
  <si>
    <t>63</t>
  </si>
  <si>
    <t>65</t>
  </si>
  <si>
    <t>Izgradnja štala i njeno stavljanje u funkciju</t>
  </si>
  <si>
    <t>Uređenje prostora Aerodrom</t>
  </si>
  <si>
    <t>Nabavka pumpi za nadvodnjavanje športskih terena iz bušotina</t>
  </si>
  <si>
    <t>Izgradnja nogostupa od Zorke Macana do spomenika Radošić Gornji</t>
  </si>
  <si>
    <t>Razvoj infrastrukture</t>
  </si>
  <si>
    <t>Povećanje broja grobnih mjesta</t>
  </si>
  <si>
    <t>Financiranje programa zapošljavanja žena - "Zaželi"</t>
  </si>
  <si>
    <r>
      <rPr>
        <b/>
        <sz val="10"/>
        <color theme="1"/>
        <rFont val="Arial"/>
        <family val="2"/>
        <charset val="238"/>
      </rPr>
      <t>Pomoć za nabavku radnih bilježnica učenicima osnovnih škola</t>
    </r>
    <r>
      <rPr>
        <sz val="10"/>
        <color theme="1"/>
        <rFont val="Arial"/>
        <family val="2"/>
        <charset val="238"/>
      </rPr>
      <t xml:space="preserve"> </t>
    </r>
  </si>
  <si>
    <t>Naknade građanima i kućanstvima iz proračuna- nabavka radnih bilježnica</t>
  </si>
  <si>
    <t>Donacije za znanost i obrazovanje</t>
  </si>
  <si>
    <t>Naknade za novorođenu djecu</t>
  </si>
  <si>
    <t>Potpore za rad udruga iz Domovinskog rata i udruga socijalne skrbi</t>
  </si>
  <si>
    <t xml:space="preserve">Galerija Sikirica - izdavanje monografije Stipe Sikirica </t>
  </si>
  <si>
    <t>Civilna zaštita</t>
  </si>
  <si>
    <t>107</t>
  </si>
  <si>
    <t>127</t>
  </si>
  <si>
    <t>128</t>
  </si>
  <si>
    <t>131</t>
  </si>
  <si>
    <t>132</t>
  </si>
  <si>
    <t>133</t>
  </si>
  <si>
    <t>134</t>
  </si>
  <si>
    <t>135</t>
  </si>
  <si>
    <t>136</t>
  </si>
  <si>
    <t>137</t>
  </si>
  <si>
    <t>A100411</t>
  </si>
  <si>
    <t>Organizacija konjičko - galopskih utrka</t>
  </si>
  <si>
    <t>126</t>
  </si>
  <si>
    <t>PRIHODI OD PRODAJE PROIZVODA I ROBA</t>
  </si>
  <si>
    <t>Izbori za vijeća mjesnih odbora 2019. god.</t>
  </si>
  <si>
    <r>
      <t xml:space="preserve">         </t>
    </r>
    <r>
      <rPr>
        <b/>
        <sz val="11"/>
        <rFont val="Arial"/>
        <family val="2"/>
      </rPr>
      <t xml:space="preserve"> I. OPĆI DIO</t>
    </r>
  </si>
  <si>
    <t>II. POSEBNI DIO</t>
  </si>
  <si>
    <t>III.  PLAN   RAZVOJNIH   PROGRAMA</t>
  </si>
  <si>
    <t xml:space="preserve">Održavanje čistoće </t>
  </si>
  <si>
    <t xml:space="preserve">PROJEKT </t>
  </si>
  <si>
    <t>Rekonstrukcija ceste s nogostupom od škole do Masnića</t>
  </si>
  <si>
    <t>K101220</t>
  </si>
  <si>
    <t>Završetak izgradnje nogostupa u Čitluku</t>
  </si>
  <si>
    <t>K101222</t>
  </si>
  <si>
    <t xml:space="preserve">Izgradnja nogostupa Privija - Šuća </t>
  </si>
  <si>
    <t>K101227</t>
  </si>
  <si>
    <t>Sancija galopske staze i pratećih sadržaja na Hipodromu</t>
  </si>
  <si>
    <t>K101229</t>
  </si>
  <si>
    <t>Izgradnja poduzetničkog inkubatora u GZK</t>
  </si>
  <si>
    <t>K101230</t>
  </si>
  <si>
    <t>K101231</t>
  </si>
  <si>
    <t>Izgradnja osnovne glazbene škole Jakova Gotovca u Sinju</t>
  </si>
  <si>
    <t>K101232</t>
  </si>
  <si>
    <t>GIS Grada Sinja</t>
  </si>
  <si>
    <t>K101233</t>
  </si>
  <si>
    <t>Izgradnja velikog igrališta sa umjetnom travom uz gradski stadion NK Junak s uređenje popratnih objekata</t>
  </si>
  <si>
    <t>K101234</t>
  </si>
  <si>
    <t>Izgradnja nogostupa u Glavicama od Dolića do rakrižja Vučić - Labrovići</t>
  </si>
  <si>
    <t>K101236</t>
  </si>
  <si>
    <t>K101237</t>
  </si>
  <si>
    <t>Uređenje asfaltnog teniskog igrališta presvlačenjem podloge gumenim slojem</t>
  </si>
  <si>
    <t xml:space="preserve">Rekonstrukcija ceste Pazar - Radošić do Joskana </t>
  </si>
  <si>
    <t>Daljnji razvitak komunalne infrastrukture</t>
  </si>
  <si>
    <t>Učinkovito gospodarenje komunalnim resursima</t>
  </si>
  <si>
    <t>Izgradnja velikog igrališta sa umjetnom travom uz gradski stadion NK Junak</t>
  </si>
  <si>
    <t>Uređenje športskih terena</t>
  </si>
  <si>
    <t>Omogućavanje nadvodnjavanja na športskim terenima</t>
  </si>
  <si>
    <t>Izgradnj nogostupa Privija - Šuća</t>
  </si>
  <si>
    <t>Izgradnja nogostupa u Glavicama od Dolića do raskrižja Vučić - Labrović</t>
  </si>
  <si>
    <t xml:space="preserve">Nabavka programa </t>
  </si>
  <si>
    <t>Efikasna i učinkovita lokalna samouprava</t>
  </si>
  <si>
    <t>Ulaganje u osnovno školstvo</t>
  </si>
  <si>
    <t>Izrada projektne dokumentacije</t>
  </si>
  <si>
    <t>110</t>
  </si>
  <si>
    <t>111</t>
  </si>
  <si>
    <t>112</t>
  </si>
  <si>
    <t>113</t>
  </si>
  <si>
    <t>125</t>
  </si>
  <si>
    <t>138</t>
  </si>
  <si>
    <t>139</t>
  </si>
  <si>
    <t>140</t>
  </si>
  <si>
    <t>141</t>
  </si>
  <si>
    <t>Nabavka programa radi efikasnijeg upravljanja u lokalnoj samoupravi</t>
  </si>
  <si>
    <t>Unapređenje i pružanje informacija u komunalnom gospodarstvu</t>
  </si>
  <si>
    <t>Razvoj komun alne infrastrukture</t>
  </si>
  <si>
    <t>A100607</t>
  </si>
  <si>
    <t>Javni radovi</t>
  </si>
  <si>
    <t>Članak 2.</t>
  </si>
  <si>
    <t>Razvoj cestovne infrastrukture</t>
  </si>
  <si>
    <t>Na temelju članka 39. Zakona o proračunu ("Narodne novine" br. 87/08, 136/12 i 15/15) i članka 35.Statuta</t>
  </si>
  <si>
    <t xml:space="preserve">Grada Sinja ("Službeni glasnik Grada Sinja" br. 10/09, 2/13 i 2/18) Gradsko vijeće Grada Sinja na </t>
  </si>
  <si>
    <t>Nabavka urbane opreme</t>
  </si>
  <si>
    <t>Uređenje košarkaškog igrališta kod kina - izmjena postojećeg gumenog sloja</t>
  </si>
  <si>
    <t xml:space="preserve"> </t>
  </si>
  <si>
    <t>Nabavka LED ekrana - Sinjska alka</t>
  </si>
  <si>
    <t>Tekuće donacije - pojačane mjere zaštite  u ljetnom periodu</t>
  </si>
  <si>
    <t>Proračun 2020.g.</t>
  </si>
  <si>
    <t>A100308</t>
  </si>
  <si>
    <t>K101303</t>
  </si>
  <si>
    <t xml:space="preserve">Sanacija, rekonstrukcija zgrade Prve Franjevačke klasične gimnazije u Sinju </t>
  </si>
  <si>
    <t>Dodatna ulaganja na građevinskim objektima</t>
  </si>
  <si>
    <t>K101304</t>
  </si>
  <si>
    <t>K101305</t>
  </si>
  <si>
    <t>Pomoć Gradu Vukovaru za postavljanje Spomenika</t>
  </si>
  <si>
    <t>A100309</t>
  </si>
  <si>
    <t>Projekcija 2021.g.</t>
  </si>
  <si>
    <t>Projekcija 2022.g.</t>
  </si>
  <si>
    <t xml:space="preserve">Ugradnja video - kamera na javnim površinama </t>
  </si>
  <si>
    <t>K101003</t>
  </si>
  <si>
    <t>Izgradanja sortirnice</t>
  </si>
  <si>
    <t>Uređenje nove lokacije za izgradnju groblja Jasensko - Karakašica</t>
  </si>
  <si>
    <t xml:space="preserve">Izgradnja nogostupa od Donaldove do 72. bojne </t>
  </si>
  <si>
    <t xml:space="preserve">Potpore građanima za izradu projektne dokumentacije za obnovljive izvore energije </t>
  </si>
  <si>
    <t>Projekicija 2021.g.</t>
  </si>
  <si>
    <t>Proračun 2020.g</t>
  </si>
  <si>
    <t>PRIJEDLOG PRORAČUNA GRADA SINJA ZA 2020.G. S PROJEKCIJAMA ZA 2021. I 2022.GOD.</t>
  </si>
  <si>
    <t>Izrada ograde oko Sinjskog Aerodroma</t>
  </si>
  <si>
    <t>Predstavljanje Alke u Francuskoj</t>
  </si>
  <si>
    <t>Rekonstrukcija Centra za razvoj Sinjska Alka</t>
  </si>
  <si>
    <t>Rekonstrukcija zgrade
 Palacina (komponenta 3) - nabavka rampe</t>
  </si>
  <si>
    <t>Konzervatorsko restauratorski zahvat na brončanoj sklupturi "Spomenik Alkaru"</t>
  </si>
  <si>
    <t xml:space="preserve">Kulturne manifestacije - Dani Alke i Velike Gospe, Advent u Sinju i ostale manifestacije </t>
  </si>
  <si>
    <t xml:space="preserve">Izgradnja nogostupa (ulazak u Grad) od raskrižja do fontane Đardin </t>
  </si>
  <si>
    <t>Rekonstrukcija ceste Pazar - Radošić</t>
  </si>
  <si>
    <t xml:space="preserve">Kultura je vrijednost  života </t>
  </si>
  <si>
    <t>Športska zajednica Grada Sinja - za upravljanje i održavanje športskih objekata</t>
  </si>
  <si>
    <t>K101306</t>
  </si>
  <si>
    <t xml:space="preserve">Kapitalne donacije </t>
  </si>
  <si>
    <t xml:space="preserve">Konzervatorsko restauratorki zahvat na brončanom Spomeniku NOB-a </t>
  </si>
  <si>
    <r>
      <t xml:space="preserve">
Rashodi i izdaci Proračuna u iznosu od 122.350.000,00</t>
    </r>
    <r>
      <rPr>
        <sz val="11"/>
        <rFont val="Arial"/>
        <family val="2"/>
        <charset val="238"/>
      </rPr>
      <t xml:space="preserve"> kn</t>
    </r>
    <r>
      <rPr>
        <sz val="11"/>
        <color theme="1"/>
        <rFont val="Arial"/>
        <family val="2"/>
        <charset val="238"/>
      </rPr>
      <t xml:space="preserve">  raspoređuju se po programskoj klasifikaciji po korisnicima i potanjim namjenama u Posebnom dijelu Proračuna kako slijedi:</t>
    </r>
  </si>
  <si>
    <t xml:space="preserve">  sjednici održanoj _____prosinca  2019. godine donijelo je:</t>
  </si>
  <si>
    <t xml:space="preserve"> U  Proračunu  Grada Sinja za 2020. godinu (u daljnjem tekstu Proračun)  i projekcije za 2021. i 2022.godinu i sastoji se od :</t>
  </si>
  <si>
    <t>Višak / manjak + neto financiranje</t>
  </si>
  <si>
    <t>Prihodi i rashodi, te primici i izdaci po ekonomskoj klasifikaciji, utvrđuju se u Računu prihoda i rashoda i Računu financiranja za 2020. godinu, kako slijedi:</t>
  </si>
  <si>
    <t>Članak 3.</t>
  </si>
  <si>
    <t>U proračunsku zalihu Proračuna Grada Sinja izdvaja se 300.000,00 kn.</t>
  </si>
  <si>
    <t>Rasvjeta, opremanje i  uređenje Alkarskih dvora</t>
  </si>
  <si>
    <t>Rashodi za dodatna ulaganja na nefinancijskoj imovini</t>
  </si>
  <si>
    <t>13</t>
  </si>
  <si>
    <t>14</t>
  </si>
  <si>
    <t>15</t>
  </si>
  <si>
    <t>43</t>
  </si>
  <si>
    <t>44</t>
  </si>
  <si>
    <t>59</t>
  </si>
  <si>
    <t>61</t>
  </si>
  <si>
    <t>62</t>
  </si>
  <si>
    <t>66</t>
  </si>
  <si>
    <t>Rashodi za dodatna ulaganja 
na nefinancijskoj imovini</t>
  </si>
  <si>
    <t>Dodatna ulaganja na
 građevinskim objektima</t>
  </si>
  <si>
    <t>114</t>
  </si>
  <si>
    <t>115</t>
  </si>
  <si>
    <t>120</t>
  </si>
  <si>
    <t>124</t>
  </si>
  <si>
    <t>130</t>
  </si>
  <si>
    <t xml:space="preserve">Plan razvojnih programa prikazuje planirane rashode vezane uz provođenje investicija i davanje kapitalne pomoći i donacija za razdoblje 2020. - 2022. godine. </t>
  </si>
  <si>
    <t>PRORAČUN 2020.G.</t>
  </si>
  <si>
    <t>PROJEKCIJA 2021.G.</t>
  </si>
  <si>
    <t>PROJEKCIJA 2022.G.</t>
  </si>
  <si>
    <t>PRORAČUN 2020.</t>
  </si>
  <si>
    <t>Konzervatorsko restauratorski zahavt na brončanom spomeniku NOB-a</t>
  </si>
  <si>
    <t>K100305</t>
  </si>
  <si>
    <t>Ugradnja video - kamera na javnim površinama</t>
  </si>
  <si>
    <t>Izgradnja sabirne ulice u Ex Vojarni Ivaniše Nelipića</t>
  </si>
  <si>
    <t>Uređenje nove lokacije na izgradnji groblja Jasensko - Karakašica</t>
  </si>
  <si>
    <t>Izgradnja nogostupa od raskrižja do fontane Đardin</t>
  </si>
  <si>
    <t>Izgradnja nogostupa od Donaldove do 72. bojne</t>
  </si>
  <si>
    <t>,</t>
  </si>
  <si>
    <t>Rasvjeta, opremanje i uređenja Alkarskih dvora</t>
  </si>
  <si>
    <t>Ovaj Proračun objavit će se u Službenom glasniku Grada Sinja, a stupa na snagu 01.01.2020. godine</t>
  </si>
  <si>
    <t xml:space="preserve">Klasa: </t>
  </si>
  <si>
    <t xml:space="preserve">Ur.broj: </t>
  </si>
  <si>
    <t>Sinj, prosinac 2019.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</si>
</sst>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#,##0.00_ ;\-#,##0.00\ "/>
    <numFmt numFmtId="166" formatCode="#,##0.00\ _k_n"/>
  </numFmts>
  <fonts count="5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3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9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</font>
    <font>
      <sz val="9"/>
      <name val="Arial"/>
      <family val="2"/>
      <charset val="238"/>
    </font>
    <font>
      <sz val="11"/>
      <name val="Arial"/>
      <family val="2"/>
    </font>
    <font>
      <b/>
      <sz val="8"/>
      <name val="Arial"/>
      <family val="2"/>
    </font>
    <font>
      <sz val="11"/>
      <name val="Calibri"/>
      <family val="2"/>
      <charset val="238"/>
      <scheme val="minor"/>
    </font>
    <font>
      <sz val="12"/>
      <name val="MS Serif"/>
      <family val="1"/>
    </font>
    <font>
      <sz val="12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i/>
      <sz val="11"/>
      <name val="Arial"/>
      <family val="2"/>
      <charset val="238"/>
    </font>
    <font>
      <b/>
      <sz val="12"/>
      <color theme="1"/>
      <name val="Arial"/>
      <family val="2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  <font>
      <b/>
      <i/>
      <sz val="13"/>
      <name val="Arial"/>
      <family val="2"/>
      <charset val="238"/>
    </font>
    <font>
      <b/>
      <sz val="10"/>
      <color theme="1"/>
      <name val="Arial"/>
      <family val="2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sz val="12"/>
      <name val="MS Serif"/>
      <family val="1"/>
    </font>
    <font>
      <b/>
      <sz val="16"/>
      <name val="Albertus Medium"/>
      <family val="2"/>
    </font>
    <font>
      <i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lightGray">
        <bgColor rgb="FF00B050"/>
      </patternFill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60">
    <xf numFmtId="0" fontId="0" fillId="0" borderId="0" xfId="0"/>
    <xf numFmtId="0" fontId="3" fillId="0" borderId="5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0" borderId="5" xfId="0" applyBorder="1"/>
    <xf numFmtId="0" fontId="6" fillId="0" borderId="5" xfId="1" applyFont="1" applyFill="1" applyBorder="1" applyAlignment="1">
      <alignment horizontal="center"/>
    </xf>
    <xf numFmtId="0" fontId="6" fillId="0" borderId="4" xfId="1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4" fontId="3" fillId="0" borderId="5" xfId="0" applyNumberFormat="1" applyFont="1" applyBorder="1"/>
    <xf numFmtId="4" fontId="8" fillId="0" borderId="5" xfId="0" applyNumberFormat="1" applyFont="1" applyBorder="1"/>
    <xf numFmtId="4" fontId="8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left"/>
    </xf>
    <xf numFmtId="4" fontId="2" fillId="0" borderId="5" xfId="0" applyNumberFormat="1" applyFont="1" applyFill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" fontId="2" fillId="0" borderId="5" xfId="0" applyNumberFormat="1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5" xfId="0" applyNumberFormat="1" applyFont="1" applyBorder="1" applyAlignment="1">
      <alignment horizontal="center" wrapText="1"/>
    </xf>
    <xf numFmtId="0" fontId="15" fillId="0" borderId="2" xfId="0" applyFont="1" applyBorder="1"/>
    <xf numFmtId="0" fontId="0" fillId="0" borderId="3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23" fillId="0" borderId="2" xfId="0" applyFont="1" applyBorder="1"/>
    <xf numFmtId="4" fontId="0" fillId="0" borderId="5" xfId="0" applyNumberFormat="1" applyBorder="1"/>
    <xf numFmtId="4" fontId="10" fillId="0" borderId="5" xfId="0" applyNumberFormat="1" applyFont="1" applyBorder="1"/>
    <xf numFmtId="0" fontId="23" fillId="0" borderId="5" xfId="0" applyFont="1" applyBorder="1"/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" fontId="5" fillId="0" borderId="5" xfId="0" applyNumberFormat="1" applyFont="1" applyBorder="1"/>
    <xf numFmtId="4" fontId="14" fillId="0" borderId="5" xfId="0" applyNumberFormat="1" applyFont="1" applyBorder="1"/>
    <xf numFmtId="0" fontId="0" fillId="0" borderId="5" xfId="0" applyBorder="1" applyAlignment="1">
      <alignment wrapText="1"/>
    </xf>
    <xf numFmtId="49" fontId="23" fillId="0" borderId="5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left"/>
    </xf>
    <xf numFmtId="4" fontId="0" fillId="0" borderId="5" xfId="0" applyNumberFormat="1" applyBorder="1" applyAlignment="1">
      <alignment wrapText="1"/>
    </xf>
    <xf numFmtId="0" fontId="5" fillId="0" borderId="5" xfId="0" applyFont="1" applyBorder="1" applyAlignment="1">
      <alignment wrapTex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wrapText="1"/>
    </xf>
    <xf numFmtId="49" fontId="23" fillId="0" borderId="2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15" fillId="0" borderId="5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4" fontId="5" fillId="0" borderId="9" xfId="0" applyNumberFormat="1" applyFont="1" applyBorder="1"/>
    <xf numFmtId="0" fontId="2" fillId="0" borderId="5" xfId="0" applyFont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4" fontId="5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9" fontId="14" fillId="0" borderId="5" xfId="0" applyNumberFormat="1" applyFont="1" applyBorder="1" applyAlignment="1">
      <alignment horizontal="left"/>
    </xf>
    <xf numFmtId="0" fontId="14" fillId="0" borderId="5" xfId="0" applyFont="1" applyBorder="1"/>
    <xf numFmtId="49" fontId="14" fillId="0" borderId="5" xfId="0" applyNumberFormat="1" applyFont="1" applyBorder="1" applyAlignment="1">
      <alignment horizontal="left" wrapText="1"/>
    </xf>
    <xf numFmtId="0" fontId="14" fillId="0" borderId="5" xfId="0" applyFont="1" applyBorder="1" applyAlignment="1">
      <alignment horizontal="center" wrapText="1"/>
    </xf>
    <xf numFmtId="4" fontId="14" fillId="0" borderId="5" xfId="0" applyNumberFormat="1" applyFont="1" applyBorder="1" applyAlignment="1">
      <alignment wrapText="1"/>
    </xf>
    <xf numFmtId="49" fontId="14" fillId="0" borderId="5" xfId="0" applyNumberFormat="1" applyFont="1" applyFill="1" applyBorder="1" applyAlignment="1">
      <alignment horizontal="left"/>
    </xf>
    <xf numFmtId="0" fontId="27" fillId="0" borderId="5" xfId="0" applyFont="1" applyFill="1" applyBorder="1" applyAlignment="1">
      <alignment horizontal="center"/>
    </xf>
    <xf numFmtId="0" fontId="28" fillId="0" borderId="5" xfId="0" applyFont="1" applyFill="1" applyBorder="1"/>
    <xf numFmtId="4" fontId="27" fillId="0" borderId="5" xfId="0" applyNumberFormat="1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4" fontId="5" fillId="0" borderId="5" xfId="0" applyNumberFormat="1" applyFont="1" applyFill="1" applyBorder="1" applyAlignment="1">
      <alignment wrapText="1"/>
    </xf>
    <xf numFmtId="49" fontId="25" fillId="2" borderId="5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4" fontId="7" fillId="2" borderId="5" xfId="0" applyNumberFormat="1" applyFont="1" applyFill="1" applyBorder="1"/>
    <xf numFmtId="4" fontId="8" fillId="0" borderId="5" xfId="0" applyNumberFormat="1" applyFont="1" applyFill="1" applyBorder="1" applyAlignment="1">
      <alignment wrapText="1"/>
    </xf>
    <xf numFmtId="4" fontId="8" fillId="0" borderId="5" xfId="0" applyNumberFormat="1" applyFont="1" applyBorder="1" applyAlignment="1">
      <alignment horizontal="right"/>
    </xf>
    <xf numFmtId="4" fontId="12" fillId="0" borderId="5" xfId="0" applyNumberFormat="1" applyFont="1" applyBorder="1"/>
    <xf numFmtId="4" fontId="20" fillId="0" borderId="5" xfId="0" applyNumberFormat="1" applyFont="1" applyBorder="1"/>
    <xf numFmtId="0" fontId="5" fillId="0" borderId="5" xfId="0" applyFont="1" applyBorder="1" applyAlignment="1">
      <alignment horizontal="left" wrapText="1"/>
    </xf>
    <xf numFmtId="4" fontId="13" fillId="0" borderId="5" xfId="0" applyNumberFormat="1" applyFont="1" applyBorder="1"/>
    <xf numFmtId="0" fontId="8" fillId="0" borderId="5" xfId="0" applyFont="1" applyFill="1" applyBorder="1"/>
    <xf numFmtId="49" fontId="14" fillId="0" borderId="5" xfId="0" applyNumberFormat="1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wrapText="1"/>
    </xf>
    <xf numFmtId="0" fontId="14" fillId="0" borderId="5" xfId="0" applyFont="1" applyBorder="1" applyAlignment="1">
      <alignment horizontal="left"/>
    </xf>
    <xf numFmtId="0" fontId="5" fillId="0" borderId="5" xfId="0" applyFont="1" applyFill="1" applyBorder="1" applyAlignment="1">
      <alignment wrapText="1"/>
    </xf>
    <xf numFmtId="4" fontId="5" fillId="0" borderId="5" xfId="0" applyNumberFormat="1" applyFont="1" applyFill="1" applyBorder="1"/>
    <xf numFmtId="0" fontId="7" fillId="2" borderId="5" xfId="0" applyFont="1" applyFill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4" fontId="1" fillId="0" borderId="5" xfId="0" applyNumberFormat="1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4" fontId="13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4" fontId="12" fillId="0" borderId="5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4" fillId="0" borderId="2" xfId="1" applyFont="1" applyBorder="1" applyAlignment="1">
      <alignment horizontal="center"/>
    </xf>
    <xf numFmtId="0" fontId="14" fillId="0" borderId="10" xfId="1" applyFont="1" applyBorder="1" applyAlignment="1">
      <alignment horizontal="center"/>
    </xf>
    <xf numFmtId="4" fontId="14" fillId="0" borderId="2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wrapText="1"/>
    </xf>
    <xf numFmtId="4" fontId="6" fillId="0" borderId="5" xfId="1" applyNumberFormat="1" applyFont="1" applyBorder="1" applyAlignment="1">
      <alignment horizontal="right"/>
    </xf>
    <xf numFmtId="4" fontId="7" fillId="0" borderId="5" xfId="1" applyNumberFormat="1" applyFont="1" applyBorder="1"/>
    <xf numFmtId="0" fontId="2" fillId="0" borderId="4" xfId="1" applyBorder="1" applyAlignment="1">
      <alignment wrapText="1"/>
    </xf>
    <xf numFmtId="4" fontId="2" fillId="0" borderId="5" xfId="1" applyNumberFormat="1" applyBorder="1" applyAlignment="1">
      <alignment horizontal="right"/>
    </xf>
    <xf numFmtId="4" fontId="14" fillId="0" borderId="5" xfId="1" applyNumberFormat="1" applyFont="1" applyBorder="1"/>
    <xf numFmtId="0" fontId="8" fillId="2" borderId="5" xfId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4" fontId="8" fillId="2" borderId="5" xfId="1" applyNumberFormat="1" applyFont="1" applyFill="1" applyBorder="1" applyAlignment="1">
      <alignment horizontal="right" wrapText="1"/>
    </xf>
    <xf numFmtId="4" fontId="8" fillId="2" borderId="5" xfId="1" applyNumberFormat="1" applyFont="1" applyFill="1" applyBorder="1"/>
    <xf numFmtId="4" fontId="6" fillId="0" borderId="5" xfId="1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7" fillId="0" borderId="5" xfId="0" applyNumberFormat="1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4" fontId="16" fillId="0" borderId="5" xfId="0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4" fontId="6" fillId="2" borderId="5" xfId="0" applyNumberFormat="1" applyFont="1" applyFill="1" applyBorder="1"/>
    <xf numFmtId="4" fontId="7" fillId="2" borderId="5" xfId="0" applyNumberFormat="1" applyFont="1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3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wrapText="1"/>
    </xf>
    <xf numFmtId="4" fontId="22" fillId="0" borderId="5" xfId="0" applyNumberFormat="1" applyFont="1" applyFill="1" applyBorder="1" applyAlignment="1">
      <alignment horizontal="right"/>
    </xf>
    <xf numFmtId="0" fontId="20" fillId="0" borderId="0" xfId="0" applyFont="1"/>
    <xf numFmtId="0" fontId="0" fillId="0" borderId="7" xfId="0" applyBorder="1"/>
    <xf numFmtId="4" fontId="0" fillId="0" borderId="7" xfId="0" applyNumberFormat="1" applyBorder="1"/>
    <xf numFmtId="4" fontId="14" fillId="0" borderId="2" xfId="0" applyNumberFormat="1" applyFont="1" applyBorder="1"/>
    <xf numFmtId="0" fontId="5" fillId="0" borderId="4" xfId="0" applyFont="1" applyBorder="1" applyAlignment="1">
      <alignment horizontal="center" wrapText="1"/>
    </xf>
    <xf numFmtId="0" fontId="31" fillId="0" borderId="5" xfId="0" applyFont="1" applyBorder="1" applyAlignment="1">
      <alignment wrapText="1"/>
    </xf>
    <xf numFmtId="4" fontId="28" fillId="0" borderId="5" xfId="0" applyNumberFormat="1" applyFont="1" applyBorder="1"/>
    <xf numFmtId="49" fontId="0" fillId="0" borderId="5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0" fontId="25" fillId="0" borderId="5" xfId="0" applyFont="1" applyBorder="1" applyAlignment="1">
      <alignment wrapText="1"/>
    </xf>
    <xf numFmtId="0" fontId="21" fillId="0" borderId="5" xfId="0" applyFont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22" fillId="4" borderId="5" xfId="0" applyFont="1" applyFill="1" applyBorder="1" applyAlignment="1">
      <alignment wrapText="1"/>
    </xf>
    <xf numFmtId="49" fontId="22" fillId="4" borderId="5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 shrinkToFit="1"/>
    </xf>
    <xf numFmtId="4" fontId="22" fillId="4" borderId="5" xfId="0" applyNumberFormat="1" applyFont="1" applyFill="1" applyBorder="1"/>
    <xf numFmtId="0" fontId="22" fillId="0" borderId="5" xfId="0" applyFont="1" applyBorder="1" applyAlignment="1">
      <alignment wrapText="1"/>
    </xf>
    <xf numFmtId="49" fontId="22" fillId="0" borderId="5" xfId="0" applyNumberFormat="1" applyFont="1" applyBorder="1" applyAlignment="1">
      <alignment horizontal="center" wrapText="1"/>
    </xf>
    <xf numFmtId="0" fontId="22" fillId="0" borderId="5" xfId="0" applyFont="1" applyBorder="1" applyAlignment="1">
      <alignment wrapText="1" shrinkToFit="1"/>
    </xf>
    <xf numFmtId="4" fontId="22" fillId="0" borderId="5" xfId="0" applyNumberFormat="1" applyFont="1" applyBorder="1"/>
    <xf numFmtId="0" fontId="0" fillId="0" borderId="5" xfId="0" applyNumberFormat="1" applyBorder="1" applyAlignment="1">
      <alignment horizontal="center" wrapText="1"/>
    </xf>
    <xf numFmtId="0" fontId="25" fillId="2" borderId="5" xfId="0" applyFont="1" applyFill="1" applyBorder="1" applyAlignment="1">
      <alignment horizontal="left" wrapText="1"/>
    </xf>
    <xf numFmtId="0" fontId="5" fillId="2" borderId="5" xfId="0" applyNumberFormat="1" applyFont="1" applyFill="1" applyBorder="1" applyAlignment="1">
      <alignment horizontal="center" wrapText="1"/>
    </xf>
    <xf numFmtId="4" fontId="2" fillId="0" borderId="5" xfId="0" applyNumberFormat="1" applyFont="1" applyBorder="1" applyAlignment="1">
      <alignment horizontal="right" wrapText="1"/>
    </xf>
    <xf numFmtId="49" fontId="0" fillId="0" borderId="5" xfId="0" applyNumberFormat="1" applyBorder="1" applyAlignment="1">
      <alignment horizontal="right" wrapText="1"/>
    </xf>
    <xf numFmtId="49" fontId="27" fillId="0" borderId="5" xfId="0" applyNumberFormat="1" applyFont="1" applyFill="1" applyBorder="1" applyAlignment="1">
      <alignment horizontal="left" wrapText="1"/>
    </xf>
    <xf numFmtId="0" fontId="27" fillId="0" borderId="5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wrapText="1"/>
    </xf>
    <xf numFmtId="4" fontId="27" fillId="0" borderId="5" xfId="0" applyNumberFormat="1" applyFont="1" applyFill="1" applyBorder="1" applyAlignment="1">
      <alignment wrapText="1"/>
    </xf>
    <xf numFmtId="49" fontId="25" fillId="2" borderId="5" xfId="0" applyNumberFormat="1" applyFont="1" applyFill="1" applyBorder="1" applyAlignment="1">
      <alignment horizontal="left" wrapText="1"/>
    </xf>
    <xf numFmtId="0" fontId="0" fillId="2" borderId="0" xfId="0" applyFill="1"/>
    <xf numFmtId="0" fontId="5" fillId="0" borderId="5" xfId="0" applyNumberFormat="1" applyFont="1" applyFill="1" applyBorder="1" applyAlignment="1">
      <alignment horizontal="center" wrapText="1"/>
    </xf>
    <xf numFmtId="0" fontId="14" fillId="0" borderId="5" xfId="0" applyNumberFormat="1" applyFont="1" applyFill="1" applyBorder="1" applyAlignment="1">
      <alignment horizontal="center" wrapText="1"/>
    </xf>
    <xf numFmtId="4" fontId="14" fillId="0" borderId="5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horizontal="center" wrapText="1"/>
    </xf>
    <xf numFmtId="4" fontId="18" fillId="0" borderId="5" xfId="0" applyNumberFormat="1" applyFont="1" applyFill="1" applyBorder="1" applyAlignment="1">
      <alignment wrapText="1"/>
    </xf>
    <xf numFmtId="0" fontId="8" fillId="0" borderId="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left" wrapText="1"/>
    </xf>
    <xf numFmtId="49" fontId="9" fillId="2" borderId="5" xfId="0" applyNumberFormat="1" applyFont="1" applyFill="1" applyBorder="1" applyAlignment="1">
      <alignment horizontal="left" wrapText="1"/>
    </xf>
    <xf numFmtId="49" fontId="5" fillId="2" borderId="5" xfId="0" applyNumberFormat="1" applyFont="1" applyFill="1" applyBorder="1" applyAlignment="1">
      <alignment horizontal="left" wrapText="1"/>
    </xf>
    <xf numFmtId="4" fontId="8" fillId="0" borderId="5" xfId="0" applyNumberFormat="1" applyFont="1" applyBorder="1" applyAlignment="1">
      <alignment horizontal="right" wrapText="1"/>
    </xf>
    <xf numFmtId="0" fontId="14" fillId="0" borderId="5" xfId="0" applyNumberFormat="1" applyFont="1" applyBorder="1" applyAlignment="1">
      <alignment horizontal="center" wrapText="1"/>
    </xf>
    <xf numFmtId="49" fontId="9" fillId="2" borderId="5" xfId="0" applyNumberFormat="1" applyFont="1" applyFill="1" applyBorder="1" applyAlignment="1">
      <alignment horizontal="center" wrapText="1"/>
    </xf>
    <xf numFmtId="49" fontId="8" fillId="0" borderId="5" xfId="0" applyNumberFormat="1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5" xfId="0" applyNumberFormat="1" applyFont="1" applyBorder="1" applyAlignment="1">
      <alignment horizontal="center" wrapText="1"/>
    </xf>
    <xf numFmtId="0" fontId="13" fillId="0" borderId="5" xfId="0" applyNumberFormat="1" applyFont="1" applyBorder="1" applyAlignment="1">
      <alignment horizontal="center" wrapText="1"/>
    </xf>
    <xf numFmtId="0" fontId="13" fillId="0" borderId="5" xfId="0" applyFont="1" applyBorder="1" applyAlignment="1">
      <alignment wrapText="1"/>
    </xf>
    <xf numFmtId="49" fontId="27" fillId="0" borderId="5" xfId="0" applyNumberFormat="1" applyFont="1" applyFill="1" applyBorder="1" applyAlignment="1">
      <alignment horizontal="right" wrapText="1"/>
    </xf>
    <xf numFmtId="0" fontId="26" fillId="0" borderId="5" xfId="0" applyFont="1" applyFill="1" applyBorder="1" applyAlignment="1">
      <alignment wrapText="1"/>
    </xf>
    <xf numFmtId="0" fontId="6" fillId="4" borderId="5" xfId="0" applyFont="1" applyFill="1" applyBorder="1" applyAlignment="1">
      <alignment shrinkToFit="1"/>
    </xf>
    <xf numFmtId="49" fontId="6" fillId="4" borderId="4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/>
    </xf>
    <xf numFmtId="49" fontId="2" fillId="0" borderId="9" xfId="0" applyNumberFormat="1" applyFont="1" applyBorder="1" applyAlignment="1">
      <alignment horizontal="left"/>
    </xf>
    <xf numFmtId="4" fontId="4" fillId="4" borderId="5" xfId="0" applyNumberFormat="1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4" fontId="7" fillId="0" borderId="5" xfId="0" applyNumberFormat="1" applyFont="1" applyFill="1" applyBorder="1"/>
    <xf numFmtId="0" fontId="8" fillId="5" borderId="5" xfId="0" applyFont="1" applyFill="1" applyBorder="1" applyAlignment="1">
      <alignment horizontal="center" wrapText="1"/>
    </xf>
    <xf numFmtId="0" fontId="13" fillId="5" borderId="5" xfId="0" applyFont="1" applyFill="1" applyBorder="1"/>
    <xf numFmtId="0" fontId="8" fillId="0" borderId="5" xfId="1" applyFont="1" applyFill="1" applyBorder="1" applyAlignment="1">
      <alignment horizontal="center"/>
    </xf>
    <xf numFmtId="0" fontId="8" fillId="0" borderId="4" xfId="1" applyFont="1" applyFill="1" applyBorder="1" applyAlignment="1">
      <alignment wrapText="1"/>
    </xf>
    <xf numFmtId="4" fontId="8" fillId="0" borderId="5" xfId="1" applyNumberFormat="1" applyFont="1" applyFill="1" applyBorder="1" applyAlignment="1">
      <alignment horizontal="right" wrapText="1"/>
    </xf>
    <xf numFmtId="4" fontId="8" fillId="0" borderId="5" xfId="1" applyNumberFormat="1" applyFont="1" applyFill="1" applyBorder="1"/>
    <xf numFmtId="0" fontId="0" fillId="0" borderId="0" xfId="0" applyFill="1"/>
    <xf numFmtId="0" fontId="8" fillId="0" borderId="4" xfId="1" applyFont="1" applyFill="1" applyBorder="1" applyAlignment="1">
      <alignment horizontal="left" wrapText="1"/>
    </xf>
    <xf numFmtId="4" fontId="8" fillId="0" borderId="5" xfId="1" applyNumberFormat="1" applyFont="1" applyFill="1" applyBorder="1" applyAlignment="1">
      <alignment horizontal="right"/>
    </xf>
    <xf numFmtId="4" fontId="5" fillId="0" borderId="5" xfId="1" applyNumberFormat="1" applyFont="1" applyFill="1" applyBorder="1"/>
    <xf numFmtId="0" fontId="5" fillId="0" borderId="5" xfId="1" applyFont="1" applyFill="1" applyBorder="1" applyAlignment="1">
      <alignment horizontal="center" wrapText="1"/>
    </xf>
    <xf numFmtId="0" fontId="5" fillId="0" borderId="4" xfId="1" applyFont="1" applyFill="1" applyBorder="1" applyAlignment="1">
      <alignment wrapText="1"/>
    </xf>
    <xf numFmtId="4" fontId="5" fillId="0" borderId="5" xfId="1" applyNumberFormat="1" applyFont="1" applyFill="1" applyBorder="1" applyAlignment="1">
      <alignment horizontal="right" wrapText="1"/>
    </xf>
    <xf numFmtId="4" fontId="5" fillId="0" borderId="5" xfId="1" applyNumberFormat="1" applyFont="1" applyFill="1" applyBorder="1" applyAlignment="1">
      <alignment wrapText="1"/>
    </xf>
    <xf numFmtId="0" fontId="5" fillId="0" borderId="5" xfId="1" applyFont="1" applyFill="1" applyBorder="1" applyAlignment="1">
      <alignment horizontal="center"/>
    </xf>
    <xf numFmtId="4" fontId="5" fillId="0" borderId="5" xfId="1" applyNumberFormat="1" applyFont="1" applyFill="1" applyBorder="1" applyAlignment="1">
      <alignment horizontal="right"/>
    </xf>
    <xf numFmtId="0" fontId="8" fillId="0" borderId="5" xfId="1" applyFont="1" applyFill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0" fontId="13" fillId="0" borderId="5" xfId="0" applyFont="1" applyBorder="1"/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0" fontId="8" fillId="5" borderId="5" xfId="0" applyNumberFormat="1" applyFont="1" applyFill="1" applyBorder="1" applyAlignment="1">
      <alignment horizontal="center" wrapText="1"/>
    </xf>
    <xf numFmtId="4" fontId="0" fillId="0" borderId="0" xfId="0" applyNumberFormat="1"/>
    <xf numFmtId="0" fontId="3" fillId="7" borderId="7" xfId="0" applyFont="1" applyFill="1" applyBorder="1"/>
    <xf numFmtId="4" fontId="22" fillId="7" borderId="5" xfId="0" applyNumberFormat="1" applyFont="1" applyFill="1" applyBorder="1" applyAlignment="1">
      <alignment shrinkToFit="1"/>
    </xf>
    <xf numFmtId="0" fontId="6" fillId="8" borderId="5" xfId="0" applyFont="1" applyFill="1" applyBorder="1" applyAlignment="1">
      <alignment shrinkToFit="1"/>
    </xf>
    <xf numFmtId="49" fontId="6" fillId="8" borderId="4" xfId="0" applyNumberFormat="1" applyFont="1" applyFill="1" applyBorder="1" applyAlignment="1">
      <alignment horizontal="center" wrapText="1"/>
    </xf>
    <xf numFmtId="0" fontId="6" fillId="8" borderId="5" xfId="0" applyFont="1" applyFill="1" applyBorder="1" applyAlignment="1">
      <alignment wrapText="1"/>
    </xf>
    <xf numFmtId="4" fontId="3" fillId="8" borderId="5" xfId="0" applyNumberFormat="1" applyFont="1" applyFill="1" applyBorder="1"/>
    <xf numFmtId="4" fontId="29" fillId="0" borderId="5" xfId="0" applyNumberFormat="1" applyFont="1" applyBorder="1"/>
    <xf numFmtId="0" fontId="29" fillId="0" borderId="5" xfId="0" applyFont="1" applyBorder="1"/>
    <xf numFmtId="4" fontId="2" fillId="0" borderId="5" xfId="0" applyNumberFormat="1" applyFont="1" applyBorder="1"/>
    <xf numFmtId="4" fontId="8" fillId="0" borderId="9" xfId="0" applyNumberFormat="1" applyFont="1" applyBorder="1"/>
    <xf numFmtId="4" fontId="8" fillId="0" borderId="5" xfId="0" applyNumberFormat="1" applyFont="1" applyFill="1" applyBorder="1"/>
    <xf numFmtId="0" fontId="8" fillId="0" borderId="5" xfId="0" applyFont="1" applyFill="1" applyBorder="1" applyAlignment="1">
      <alignment horizontal="center"/>
    </xf>
    <xf numFmtId="4" fontId="6" fillId="3" borderId="5" xfId="0" applyNumberFormat="1" applyFont="1" applyFill="1" applyBorder="1"/>
    <xf numFmtId="0" fontId="34" fillId="3" borderId="5" xfId="0" applyFont="1" applyFill="1" applyBorder="1" applyAlignment="1">
      <alignment wrapText="1"/>
    </xf>
    <xf numFmtId="0" fontId="35" fillId="3" borderId="4" xfId="0" applyFont="1" applyFill="1" applyBorder="1" applyAlignment="1">
      <alignment horizontal="center" wrapText="1"/>
    </xf>
    <xf numFmtId="0" fontId="36" fillId="3" borderId="5" xfId="0" applyFont="1" applyFill="1" applyBorder="1" applyAlignment="1">
      <alignment wrapText="1"/>
    </xf>
    <xf numFmtId="0" fontId="8" fillId="0" borderId="4" xfId="0" applyFont="1" applyBorder="1" applyAlignment="1">
      <alignment horizontal="center" wrapText="1"/>
    </xf>
    <xf numFmtId="49" fontId="12" fillId="0" borderId="5" xfId="0" applyNumberFormat="1" applyFont="1" applyBorder="1" applyAlignment="1">
      <alignment horizontal="left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Fill="1" applyBorder="1" applyAlignment="1">
      <alignment wrapText="1"/>
    </xf>
    <xf numFmtId="49" fontId="12" fillId="0" borderId="5" xfId="0" applyNumberFormat="1" applyFont="1" applyBorder="1" applyAlignment="1">
      <alignment horizontal="center" wrapText="1"/>
    </xf>
    <xf numFmtId="49" fontId="12" fillId="0" borderId="7" xfId="0" applyNumberFormat="1" applyFont="1" applyBorder="1" applyAlignment="1">
      <alignment horizontal="left" wrapText="1"/>
    </xf>
    <xf numFmtId="0" fontId="13" fillId="0" borderId="4" xfId="0" applyFont="1" applyBorder="1" applyAlignment="1">
      <alignment horizontal="center" wrapText="1"/>
    </xf>
    <xf numFmtId="4" fontId="8" fillId="2" borderId="5" xfId="0" applyNumberFormat="1" applyFont="1" applyFill="1" applyBorder="1" applyAlignment="1">
      <alignment horizontal="right"/>
    </xf>
    <xf numFmtId="49" fontId="8" fillId="5" borderId="5" xfId="0" applyNumberFormat="1" applyFont="1" applyFill="1" applyBorder="1" applyAlignment="1">
      <alignment horizontal="left" wrapText="1"/>
    </xf>
    <xf numFmtId="0" fontId="13" fillId="5" borderId="5" xfId="0" applyFont="1" applyFill="1" applyBorder="1" applyAlignment="1">
      <alignment wrapText="1"/>
    </xf>
    <xf numFmtId="4" fontId="13" fillId="5" borderId="5" xfId="0" applyNumberFormat="1" applyFont="1" applyFill="1" applyBorder="1" applyAlignment="1">
      <alignment wrapText="1"/>
    </xf>
    <xf numFmtId="4" fontId="8" fillId="5" borderId="5" xfId="0" applyNumberFormat="1" applyFont="1" applyFill="1" applyBorder="1" applyAlignment="1">
      <alignment horizontal="right" wrapText="1"/>
    </xf>
    <xf numFmtId="4" fontId="13" fillId="5" borderId="5" xfId="0" applyNumberFormat="1" applyFont="1" applyFill="1" applyBorder="1"/>
    <xf numFmtId="0" fontId="2" fillId="0" borderId="5" xfId="0" applyNumberFormat="1" applyFont="1" applyBorder="1" applyAlignment="1">
      <alignment horizontal="center" wrapText="1"/>
    </xf>
    <xf numFmtId="49" fontId="5" fillId="0" borderId="5" xfId="0" applyNumberFormat="1" applyFont="1" applyFill="1" applyBorder="1" applyAlignment="1">
      <alignment horizontal="left" wrapText="1"/>
    </xf>
    <xf numFmtId="4" fontId="2" fillId="0" borderId="5" xfId="0" applyNumberFormat="1" applyFont="1" applyFill="1" applyBorder="1"/>
    <xf numFmtId="0" fontId="12" fillId="0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wrapText="1"/>
    </xf>
    <xf numFmtId="4" fontId="5" fillId="5" borderId="5" xfId="0" applyNumberFormat="1" applyFont="1" applyFill="1" applyBorder="1"/>
    <xf numFmtId="0" fontId="5" fillId="5" borderId="5" xfId="0" applyNumberFormat="1" applyFont="1" applyFill="1" applyBorder="1" applyAlignment="1">
      <alignment horizontal="center" wrapText="1"/>
    </xf>
    <xf numFmtId="4" fontId="5" fillId="5" borderId="5" xfId="0" applyNumberFormat="1" applyFont="1" applyFill="1" applyBorder="1" applyAlignment="1">
      <alignment horizontal="right"/>
    </xf>
    <xf numFmtId="0" fontId="2" fillId="0" borderId="5" xfId="0" applyFont="1" applyBorder="1"/>
    <xf numFmtId="0" fontId="29" fillId="0" borderId="5" xfId="0" applyFont="1" applyBorder="1" applyAlignment="1">
      <alignment horizontal="center"/>
    </xf>
    <xf numFmtId="0" fontId="29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5" fillId="2" borderId="5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wrapText="1"/>
    </xf>
    <xf numFmtId="4" fontId="8" fillId="5" borderId="5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13" fillId="0" borderId="5" xfId="0" applyFont="1" applyFill="1" applyBorder="1" applyAlignment="1">
      <alignment horizontal="left" wrapText="1"/>
    </xf>
    <xf numFmtId="0" fontId="13" fillId="0" borderId="5" xfId="0" applyNumberFormat="1" applyFont="1" applyFill="1" applyBorder="1" applyAlignment="1">
      <alignment horizontal="center" wrapText="1"/>
    </xf>
    <xf numFmtId="0" fontId="13" fillId="0" borderId="5" xfId="0" applyFont="1" applyFill="1" applyBorder="1" applyAlignment="1">
      <alignment wrapText="1"/>
    </xf>
    <xf numFmtId="4" fontId="13" fillId="0" borderId="5" xfId="0" applyNumberFormat="1" applyFont="1" applyFill="1" applyBorder="1"/>
    <xf numFmtId="0" fontId="12" fillId="0" borderId="5" xfId="0" applyNumberFormat="1" applyFont="1" applyFill="1" applyBorder="1" applyAlignment="1">
      <alignment horizontal="center" wrapText="1"/>
    </xf>
    <xf numFmtId="4" fontId="12" fillId="0" borderId="5" xfId="0" applyNumberFormat="1" applyFont="1" applyFill="1" applyBorder="1"/>
    <xf numFmtId="0" fontId="8" fillId="0" borderId="4" xfId="0" applyFont="1" applyFill="1" applyBorder="1"/>
    <xf numFmtId="0" fontId="8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/>
    <xf numFmtId="0" fontId="12" fillId="0" borderId="5" xfId="0" applyFont="1" applyBorder="1" applyAlignment="1">
      <alignment horizontal="left"/>
    </xf>
    <xf numFmtId="0" fontId="0" fillId="0" borderId="0" xfId="0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41" fillId="0" borderId="16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left" vertical="top" wrapText="1"/>
    </xf>
    <xf numFmtId="0" fontId="42" fillId="0" borderId="18" xfId="0" applyFont="1" applyBorder="1" applyAlignment="1">
      <alignment horizontal="justify" vertical="top" wrapText="1"/>
    </xf>
    <xf numFmtId="4" fontId="42" fillId="0" borderId="23" xfId="0" applyNumberFormat="1" applyFont="1" applyBorder="1" applyAlignment="1">
      <alignment horizontal="right" vertical="top" wrapText="1"/>
    </xf>
    <xf numFmtId="0" fontId="41" fillId="0" borderId="14" xfId="0" applyFont="1" applyBorder="1" applyAlignment="1">
      <alignment horizontal="left" vertical="top" wrapText="1"/>
    </xf>
    <xf numFmtId="0" fontId="41" fillId="0" borderId="16" xfId="0" applyFont="1" applyBorder="1" applyAlignment="1">
      <alignment horizontal="left" vertical="top" wrapText="1"/>
    </xf>
    <xf numFmtId="0" fontId="40" fillId="0" borderId="13" xfId="0" applyFont="1" applyBorder="1" applyAlignment="1">
      <alignment vertical="top" wrapText="1"/>
    </xf>
    <xf numFmtId="0" fontId="40" fillId="0" borderId="23" xfId="0" applyFont="1" applyBorder="1" applyAlignment="1">
      <alignment vertical="top" wrapText="1"/>
    </xf>
    <xf numFmtId="0" fontId="41" fillId="0" borderId="23" xfId="0" applyFont="1" applyBorder="1" applyAlignment="1">
      <alignment horizontal="center" vertical="top" wrapText="1"/>
    </xf>
    <xf numFmtId="0" fontId="40" fillId="0" borderId="32" xfId="0" applyFont="1" applyBorder="1" applyAlignment="1">
      <alignment horizontal="left" vertical="top" wrapText="1"/>
    </xf>
    <xf numFmtId="0" fontId="40" fillId="0" borderId="31" xfId="0" applyFont="1" applyBorder="1" applyAlignment="1">
      <alignment horizontal="left" vertical="top" wrapText="1"/>
    </xf>
    <xf numFmtId="4" fontId="40" fillId="0" borderId="31" xfId="0" applyNumberFormat="1" applyFont="1" applyBorder="1" applyAlignment="1">
      <alignment horizontal="right" vertical="top" wrapText="1"/>
    </xf>
    <xf numFmtId="0" fontId="40" fillId="0" borderId="23" xfId="0" applyFont="1" applyBorder="1" applyAlignment="1">
      <alignment horizontal="left" vertical="top" wrapText="1"/>
    </xf>
    <xf numFmtId="4" fontId="40" fillId="0" borderId="23" xfId="0" applyNumberFormat="1" applyFont="1" applyBorder="1" applyAlignment="1">
      <alignment horizontal="right" vertical="top" wrapText="1"/>
    </xf>
    <xf numFmtId="0" fontId="40" fillId="0" borderId="28" xfId="0" applyFont="1" applyBorder="1" applyAlignment="1">
      <alignment horizontal="left" vertical="top" wrapText="1"/>
    </xf>
    <xf numFmtId="4" fontId="40" fillId="0" borderId="38" xfId="0" applyNumberFormat="1" applyFont="1" applyBorder="1" applyAlignment="1">
      <alignment horizontal="right" vertical="top" wrapText="1"/>
    </xf>
    <xf numFmtId="4" fontId="40" fillId="0" borderId="35" xfId="0" applyNumberFormat="1" applyFont="1" applyBorder="1" applyAlignment="1">
      <alignment horizontal="right" vertical="top" wrapText="1"/>
    </xf>
    <xf numFmtId="0" fontId="42" fillId="0" borderId="17" xfId="0" applyFont="1" applyBorder="1" applyAlignment="1">
      <alignment horizontal="justify" vertical="top" wrapText="1"/>
    </xf>
    <xf numFmtId="0" fontId="43" fillId="0" borderId="23" xfId="0" applyFont="1" applyBorder="1" applyAlignment="1">
      <alignment horizontal="left" vertical="top" wrapText="1"/>
    </xf>
    <xf numFmtId="0" fontId="40" fillId="0" borderId="34" xfId="0" applyFont="1" applyBorder="1" applyAlignment="1">
      <alignment horizontal="left" vertical="top" wrapText="1"/>
    </xf>
    <xf numFmtId="0" fontId="40" fillId="0" borderId="25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left" vertical="top" wrapText="1"/>
    </xf>
    <xf numFmtId="0" fontId="40" fillId="0" borderId="18" xfId="0" applyFont="1" applyBorder="1" applyAlignment="1">
      <alignment horizontal="left" vertical="top" wrapText="1"/>
    </xf>
    <xf numFmtId="4" fontId="40" fillId="0" borderId="25" xfId="0" applyNumberFormat="1" applyFont="1" applyBorder="1" applyAlignment="1">
      <alignment horizontal="right" vertical="top" wrapText="1"/>
    </xf>
    <xf numFmtId="0" fontId="40" fillId="0" borderId="25" xfId="0" applyFont="1" applyBorder="1" applyAlignment="1">
      <alignment horizontal="right" vertical="top" wrapText="1"/>
    </xf>
    <xf numFmtId="4" fontId="40" fillId="0" borderId="18" xfId="0" applyNumberFormat="1" applyFont="1" applyBorder="1" applyAlignment="1">
      <alignment horizontal="right" vertical="top" wrapText="1"/>
    </xf>
    <xf numFmtId="0" fontId="40" fillId="0" borderId="27" xfId="0" applyFont="1" applyBorder="1" applyAlignment="1">
      <alignment horizontal="right" vertical="top" wrapText="1"/>
    </xf>
    <xf numFmtId="4" fontId="40" fillId="0" borderId="20" xfId="0" applyNumberFormat="1" applyFont="1" applyBorder="1" applyAlignment="1">
      <alignment horizontal="right" vertical="top" wrapText="1"/>
    </xf>
    <xf numFmtId="4" fontId="40" fillId="0" borderId="17" xfId="0" applyNumberFormat="1" applyFont="1" applyBorder="1" applyAlignment="1">
      <alignment horizontal="right" vertical="top" wrapText="1"/>
    </xf>
    <xf numFmtId="0" fontId="40" fillId="0" borderId="18" xfId="0" applyFont="1" applyBorder="1" applyAlignment="1">
      <alignment horizontal="right" vertical="top" wrapText="1"/>
    </xf>
    <xf numFmtId="4" fontId="40" fillId="0" borderId="33" xfId="0" applyNumberFormat="1" applyFont="1" applyBorder="1" applyAlignment="1">
      <alignment horizontal="right" vertical="top" wrapText="1"/>
    </xf>
    <xf numFmtId="4" fontId="42" fillId="0" borderId="24" xfId="0" applyNumberFormat="1" applyFont="1" applyBorder="1" applyAlignment="1">
      <alignment horizontal="right" vertical="top" wrapText="1"/>
    </xf>
    <xf numFmtId="4" fontId="42" fillId="0" borderId="15" xfId="0" applyNumberFormat="1" applyFont="1" applyBorder="1" applyAlignment="1">
      <alignment horizontal="right" vertical="top" wrapText="1"/>
    </xf>
    <xf numFmtId="4" fontId="40" fillId="0" borderId="34" xfId="0" applyNumberFormat="1" applyFont="1" applyBorder="1" applyAlignment="1">
      <alignment horizontal="right" vertical="top" wrapText="1"/>
    </xf>
    <xf numFmtId="0" fontId="40" fillId="0" borderId="18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left" wrapText="1"/>
    </xf>
    <xf numFmtId="0" fontId="13" fillId="5" borderId="5" xfId="0" applyNumberFormat="1" applyFont="1" applyFill="1" applyBorder="1" applyAlignment="1">
      <alignment horizontal="center" wrapText="1"/>
    </xf>
    <xf numFmtId="4" fontId="8" fillId="5" borderId="5" xfId="0" applyNumberFormat="1" applyFont="1" applyFill="1" applyBorder="1" applyAlignment="1">
      <alignment horizontal="right"/>
    </xf>
    <xf numFmtId="0" fontId="5" fillId="5" borderId="5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center"/>
    </xf>
    <xf numFmtId="4" fontId="8" fillId="5" borderId="5" xfId="0" applyNumberFormat="1" applyFont="1" applyFill="1" applyBorder="1"/>
    <xf numFmtId="0" fontId="37" fillId="5" borderId="5" xfId="0" applyFont="1" applyFill="1" applyBorder="1" applyAlignment="1">
      <alignment horizontal="center" wrapText="1"/>
    </xf>
    <xf numFmtId="4" fontId="37" fillId="5" borderId="5" xfId="0" applyNumberFormat="1" applyFont="1" applyFill="1" applyBorder="1" applyAlignment="1">
      <alignment wrapText="1"/>
    </xf>
    <xf numFmtId="0" fontId="8" fillId="5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center"/>
    </xf>
    <xf numFmtId="49" fontId="5" fillId="5" borderId="5" xfId="0" applyNumberFormat="1" applyFont="1" applyFill="1" applyBorder="1" applyAlignment="1">
      <alignment horizontal="left"/>
    </xf>
    <xf numFmtId="0" fontId="8" fillId="5" borderId="5" xfId="0" applyNumberFormat="1" applyFont="1" applyFill="1" applyBorder="1" applyAlignment="1">
      <alignment horizontal="center"/>
    </xf>
    <xf numFmtId="0" fontId="8" fillId="5" borderId="5" xfId="0" applyFont="1" applyFill="1" applyBorder="1"/>
    <xf numFmtId="49" fontId="8" fillId="5" borderId="5" xfId="0" applyNumberFormat="1" applyFont="1" applyFill="1" applyBorder="1" applyAlignment="1">
      <alignment horizontal="left"/>
    </xf>
    <xf numFmtId="0" fontId="5" fillId="5" borderId="5" xfId="0" applyFont="1" applyFill="1" applyBorder="1" applyAlignment="1">
      <alignment horizontal="center" wrapText="1"/>
    </xf>
    <xf numFmtId="4" fontId="5" fillId="5" borderId="5" xfId="0" applyNumberFormat="1" applyFont="1" applyFill="1" applyBorder="1" applyAlignment="1">
      <alignment wrapText="1"/>
    </xf>
    <xf numFmtId="165" fontId="13" fillId="0" borderId="5" xfId="0" applyNumberFormat="1" applyFont="1" applyBorder="1"/>
    <xf numFmtId="165" fontId="12" fillId="0" borderId="5" xfId="0" applyNumberFormat="1" applyFont="1" applyBorder="1"/>
    <xf numFmtId="165" fontId="13" fillId="5" borderId="5" xfId="0" applyNumberFormat="1" applyFont="1" applyFill="1" applyBorder="1"/>
    <xf numFmtId="4" fontId="20" fillId="0" borderId="2" xfId="0" applyNumberFormat="1" applyFont="1" applyBorder="1"/>
    <xf numFmtId="4" fontId="2" fillId="2" borderId="5" xfId="0" applyNumberFormat="1" applyFont="1" applyFill="1" applyBorder="1"/>
    <xf numFmtId="0" fontId="20" fillId="0" borderId="5" xfId="0" applyFont="1" applyBorder="1"/>
    <xf numFmtId="4" fontId="12" fillId="0" borderId="5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 wrapText="1"/>
    </xf>
    <xf numFmtId="0" fontId="8" fillId="5" borderId="5" xfId="0" applyFont="1" applyFill="1" applyBorder="1" applyAlignment="1">
      <alignment horizontal="left" wrapText="1"/>
    </xf>
    <xf numFmtId="4" fontId="8" fillId="0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5" xfId="0" applyNumberFormat="1" applyFont="1" applyFill="1" applyBorder="1" applyAlignment="1">
      <alignment horizontal="center" wrapText="1"/>
    </xf>
    <xf numFmtId="49" fontId="8" fillId="0" borderId="5" xfId="0" applyNumberFormat="1" applyFont="1" applyFill="1" applyBorder="1" applyAlignment="1">
      <alignment horizontal="left" wrapText="1"/>
    </xf>
    <xf numFmtId="4" fontId="13" fillId="0" borderId="5" xfId="0" applyNumberFormat="1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4" fontId="2" fillId="0" borderId="5" xfId="0" applyNumberFormat="1" applyFont="1" applyFill="1" applyBorder="1" applyAlignment="1">
      <alignment horizontal="right"/>
    </xf>
    <xf numFmtId="49" fontId="5" fillId="5" borderId="5" xfId="0" applyNumberFormat="1" applyFont="1" applyFill="1" applyBorder="1" applyAlignment="1">
      <alignment horizontal="left" wrapText="1"/>
    </xf>
    <xf numFmtId="49" fontId="29" fillId="0" borderId="5" xfId="0" applyNumberFormat="1" applyFont="1" applyBorder="1" applyAlignment="1">
      <alignment horizontal="center" wrapText="1"/>
    </xf>
    <xf numFmtId="0" fontId="29" fillId="0" borderId="5" xfId="0" applyNumberFormat="1" applyFont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165" fontId="13" fillId="0" borderId="5" xfId="0" applyNumberFormat="1" applyFont="1" applyBorder="1" applyAlignment="1">
      <alignment horizontal="right"/>
    </xf>
    <xf numFmtId="0" fontId="20" fillId="0" borderId="5" xfId="0" applyFont="1" applyBorder="1" applyAlignment="1">
      <alignment horizontal="center"/>
    </xf>
    <xf numFmtId="0" fontId="20" fillId="0" borderId="5" xfId="0" applyFont="1" applyBorder="1" applyAlignment="1">
      <alignment wrapText="1"/>
    </xf>
    <xf numFmtId="49" fontId="13" fillId="0" borderId="5" xfId="0" applyNumberFormat="1" applyFont="1" applyBorder="1" applyAlignment="1">
      <alignment horizontal="left" wrapText="1"/>
    </xf>
    <xf numFmtId="0" fontId="13" fillId="0" borderId="5" xfId="0" applyFont="1" applyBorder="1" applyAlignment="1">
      <alignment horizontal="left"/>
    </xf>
    <xf numFmtId="0" fontId="13" fillId="5" borderId="5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 wrapText="1"/>
    </xf>
    <xf numFmtId="0" fontId="44" fillId="7" borderId="5" xfId="0" applyFont="1" applyFill="1" applyBorder="1" applyAlignment="1">
      <alignment wrapText="1"/>
    </xf>
    <xf numFmtId="0" fontId="20" fillId="0" borderId="4" xfId="0" applyFont="1" applyBorder="1" applyAlignment="1">
      <alignment horizontal="center"/>
    </xf>
    <xf numFmtId="0" fontId="8" fillId="0" borderId="5" xfId="0" applyFont="1" applyBorder="1"/>
    <xf numFmtId="0" fontId="13" fillId="5" borderId="5" xfId="0" applyFont="1" applyFill="1" applyBorder="1" applyAlignment="1">
      <alignment horizontal="center" wrapText="1"/>
    </xf>
    <xf numFmtId="4" fontId="40" fillId="0" borderId="19" xfId="0" applyNumberFormat="1" applyFont="1" applyBorder="1" applyAlignment="1">
      <alignment horizontal="right" vertical="top" wrapText="1"/>
    </xf>
    <xf numFmtId="165" fontId="40" fillId="0" borderId="23" xfId="0" applyNumberFormat="1" applyFont="1" applyBorder="1" applyAlignment="1">
      <alignment horizontal="right" vertical="top" wrapText="1"/>
    </xf>
    <xf numFmtId="0" fontId="40" fillId="0" borderId="26" xfId="0" applyFont="1" applyBorder="1" applyAlignment="1">
      <alignment horizontal="right" vertical="top" wrapText="1"/>
    </xf>
    <xf numFmtId="0" fontId="40" fillId="0" borderId="39" xfId="0" applyFont="1" applyBorder="1" applyAlignment="1">
      <alignment horizontal="right" vertical="top" wrapText="1"/>
    </xf>
    <xf numFmtId="165" fontId="40" fillId="0" borderId="19" xfId="0" applyNumberFormat="1" applyFont="1" applyBorder="1" applyAlignment="1">
      <alignment horizontal="right" vertical="top" wrapText="1"/>
    </xf>
    <xf numFmtId="165" fontId="40" fillId="0" borderId="40" xfId="0" applyNumberFormat="1" applyFont="1" applyBorder="1" applyAlignment="1">
      <alignment horizontal="right" vertical="top" wrapText="1"/>
    </xf>
    <xf numFmtId="0" fontId="40" fillId="0" borderId="38" xfId="0" applyFont="1" applyBorder="1" applyAlignment="1">
      <alignment horizontal="right" vertical="top" wrapText="1"/>
    </xf>
    <xf numFmtId="165" fontId="40" fillId="0" borderId="35" xfId="0" applyNumberFormat="1" applyFont="1" applyBorder="1" applyAlignment="1">
      <alignment horizontal="right" vertical="top" wrapText="1"/>
    </xf>
    <xf numFmtId="0" fontId="42" fillId="0" borderId="25" xfId="0" applyFont="1" applyBorder="1" applyAlignment="1">
      <alignment horizontal="justify" vertical="top" wrapText="1"/>
    </xf>
    <xf numFmtId="0" fontId="4" fillId="5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wrapText="1"/>
    </xf>
    <xf numFmtId="4" fontId="7" fillId="5" borderId="5" xfId="0" applyNumberFormat="1" applyFont="1" applyFill="1" applyBorder="1" applyAlignment="1">
      <alignment horizontal="right"/>
    </xf>
    <xf numFmtId="4" fontId="7" fillId="5" borderId="5" xfId="0" applyNumberFormat="1" applyFont="1" applyFill="1" applyBorder="1"/>
    <xf numFmtId="0" fontId="1" fillId="0" borderId="0" xfId="0" applyFont="1"/>
    <xf numFmtId="0" fontId="42" fillId="0" borderId="28" xfId="0" applyFont="1" applyBorder="1" applyAlignment="1">
      <alignment horizontal="right" vertical="top" wrapText="1"/>
    </xf>
    <xf numFmtId="165" fontId="42" fillId="0" borderId="23" xfId="0" applyNumberFormat="1" applyFont="1" applyBorder="1" applyAlignment="1">
      <alignment horizontal="right" vertical="top" wrapText="1"/>
    </xf>
    <xf numFmtId="165" fontId="42" fillId="0" borderId="35" xfId="0" applyNumberFormat="1" applyFont="1" applyBorder="1" applyAlignment="1">
      <alignment horizontal="right" vertical="top" wrapText="1"/>
    </xf>
    <xf numFmtId="0" fontId="40" fillId="0" borderId="39" xfId="0" applyFont="1" applyBorder="1" applyAlignment="1">
      <alignment horizontal="left" vertical="top" wrapText="1"/>
    </xf>
    <xf numFmtId="0" fontId="40" fillId="0" borderId="40" xfId="0" applyFont="1" applyBorder="1" applyAlignment="1">
      <alignment horizontal="left" vertical="top" wrapText="1"/>
    </xf>
    <xf numFmtId="0" fontId="42" fillId="0" borderId="25" xfId="0" applyFont="1" applyBorder="1" applyAlignment="1">
      <alignment horizontal="right" vertical="top" wrapText="1"/>
    </xf>
    <xf numFmtId="4" fontId="42" fillId="0" borderId="17" xfId="0" applyNumberFormat="1" applyFont="1" applyBorder="1" applyAlignment="1">
      <alignment horizontal="right" vertical="top" wrapText="1"/>
    </xf>
    <xf numFmtId="0" fontId="42" fillId="0" borderId="30" xfId="0" applyFont="1" applyBorder="1" applyAlignment="1">
      <alignment horizontal="justify" vertical="top" wrapText="1"/>
    </xf>
    <xf numFmtId="4" fontId="25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165" fontId="12" fillId="0" borderId="5" xfId="0" applyNumberFormat="1" applyFont="1" applyBorder="1" applyAlignment="1">
      <alignment vertical="center"/>
    </xf>
    <xf numFmtId="165" fontId="20" fillId="0" borderId="5" xfId="0" applyNumberFormat="1" applyFont="1" applyBorder="1"/>
    <xf numFmtId="165" fontId="29" fillId="0" borderId="5" xfId="0" applyNumberFormat="1" applyFont="1" applyBorder="1"/>
    <xf numFmtId="0" fontId="13" fillId="0" borderId="2" xfId="0" applyFont="1" applyBorder="1" applyAlignment="1">
      <alignment horizontal="left"/>
    </xf>
    <xf numFmtId="4" fontId="4" fillId="4" borderId="5" xfId="0" applyNumberFormat="1" applyFont="1" applyFill="1" applyBorder="1" applyAlignment="1">
      <alignment horizontal="right"/>
    </xf>
    <xf numFmtId="4" fontId="4" fillId="5" borderId="5" xfId="1" applyNumberFormat="1" applyFont="1" applyFill="1" applyBorder="1" applyAlignment="1">
      <alignment horizontal="right" wrapText="1"/>
    </xf>
    <xf numFmtId="4" fontId="4" fillId="5" borderId="5" xfId="1" applyNumberFormat="1" applyFont="1" applyFill="1" applyBorder="1"/>
    <xf numFmtId="0" fontId="8" fillId="0" borderId="5" xfId="0" applyFont="1" applyFill="1" applyBorder="1" applyAlignment="1">
      <alignment horizontal="left" wrapText="1"/>
    </xf>
    <xf numFmtId="49" fontId="13" fillId="0" borderId="5" xfId="0" applyNumberFormat="1" applyFont="1" applyBorder="1" applyAlignment="1">
      <alignment horizontal="center" wrapText="1"/>
    </xf>
    <xf numFmtId="0" fontId="5" fillId="5" borderId="5" xfId="0" applyFont="1" applyFill="1" applyBorder="1" applyAlignment="1">
      <alignment horizontal="left" vertical="top" wrapText="1"/>
    </xf>
    <xf numFmtId="0" fontId="5" fillId="5" borderId="5" xfId="0" applyNumberFormat="1" applyFont="1" applyFill="1" applyBorder="1" applyAlignment="1">
      <alignment horizontal="center" vertical="top" wrapText="1"/>
    </xf>
    <xf numFmtId="0" fontId="20" fillId="0" borderId="5" xfId="0" applyFont="1" applyBorder="1" applyAlignment="1">
      <alignment horizontal="center" wrapText="1"/>
    </xf>
    <xf numFmtId="4" fontId="20" fillId="0" borderId="5" xfId="0" applyNumberFormat="1" applyFont="1" applyBorder="1" applyAlignment="1">
      <alignment wrapText="1"/>
    </xf>
    <xf numFmtId="0" fontId="0" fillId="0" borderId="0" xfId="0" applyBorder="1"/>
    <xf numFmtId="49" fontId="8" fillId="9" borderId="5" xfId="0" applyNumberFormat="1" applyFont="1" applyFill="1" applyBorder="1" applyAlignment="1">
      <alignment horizontal="left" wrapText="1"/>
    </xf>
    <xf numFmtId="0" fontId="13" fillId="9" borderId="5" xfId="0" applyNumberFormat="1" applyFont="1" applyFill="1" applyBorder="1" applyAlignment="1">
      <alignment horizontal="center" wrapText="1"/>
    </xf>
    <xf numFmtId="0" fontId="13" fillId="9" borderId="5" xfId="0" applyFont="1" applyFill="1" applyBorder="1" applyAlignment="1">
      <alignment wrapText="1"/>
    </xf>
    <xf numFmtId="4" fontId="13" fillId="9" borderId="5" xfId="0" applyNumberFormat="1" applyFont="1" applyFill="1" applyBorder="1"/>
    <xf numFmtId="0" fontId="13" fillId="9" borderId="2" xfId="0" applyFont="1" applyFill="1" applyBorder="1" applyAlignment="1">
      <alignment horizontal="left"/>
    </xf>
    <xf numFmtId="0" fontId="13" fillId="9" borderId="5" xfId="0" applyFont="1" applyFill="1" applyBorder="1" applyAlignment="1">
      <alignment horizontal="center"/>
    </xf>
    <xf numFmtId="0" fontId="43" fillId="0" borderId="17" xfId="0" applyFont="1" applyBorder="1" applyAlignment="1">
      <alignment horizontal="left" vertical="top" wrapText="1"/>
    </xf>
    <xf numFmtId="0" fontId="42" fillId="0" borderId="18" xfId="0" applyFont="1" applyBorder="1" applyAlignment="1">
      <alignment horizontal="justify" wrapText="1"/>
    </xf>
    <xf numFmtId="4" fontId="42" fillId="0" borderId="43" xfId="0" applyNumberFormat="1" applyFont="1" applyBorder="1" applyAlignment="1">
      <alignment horizontal="right" vertical="top" wrapText="1"/>
    </xf>
    <xf numFmtId="4" fontId="42" fillId="0" borderId="42" xfId="0" applyNumberFormat="1" applyFont="1" applyBorder="1" applyAlignment="1">
      <alignment horizontal="right" vertical="top" wrapText="1"/>
    </xf>
    <xf numFmtId="49" fontId="45" fillId="0" borderId="5" xfId="0" applyNumberFormat="1" applyFont="1" applyFill="1" applyBorder="1" applyAlignment="1">
      <alignment horizontal="left" wrapText="1"/>
    </xf>
    <xf numFmtId="4" fontId="12" fillId="0" borderId="5" xfId="0" applyNumberFormat="1" applyFont="1" applyBorder="1" applyAlignment="1">
      <alignment horizontal="center"/>
    </xf>
    <xf numFmtId="4" fontId="6" fillId="7" borderId="5" xfId="0" applyNumberFormat="1" applyFont="1" applyFill="1" applyBorder="1" applyAlignment="1">
      <alignment horizontal="right" shrinkToFit="1"/>
    </xf>
    <xf numFmtId="4" fontId="3" fillId="8" borderId="5" xfId="0" applyNumberFormat="1" applyFont="1" applyFill="1" applyBorder="1" applyAlignment="1">
      <alignment horizontal="right" wrapText="1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Fill="1" applyBorder="1"/>
    <xf numFmtId="165" fontId="13" fillId="0" borderId="5" xfId="0" applyNumberFormat="1" applyFont="1" applyFill="1" applyBorder="1"/>
    <xf numFmtId="0" fontId="40" fillId="0" borderId="36" xfId="0" applyFont="1" applyBorder="1" applyAlignment="1">
      <alignment horizontal="left" vertical="top" wrapText="1"/>
    </xf>
    <xf numFmtId="4" fontId="42" fillId="0" borderId="19" xfId="0" applyNumberFormat="1" applyFont="1" applyBorder="1" applyAlignment="1">
      <alignment horizontal="right" vertical="top" wrapText="1"/>
    </xf>
    <xf numFmtId="0" fontId="40" fillId="0" borderId="30" xfId="0" applyFont="1" applyBorder="1" applyAlignment="1">
      <alignment horizontal="left" vertical="top" wrapText="1"/>
    </xf>
    <xf numFmtId="0" fontId="0" fillId="0" borderId="0" xfId="0" applyAlignment="1"/>
    <xf numFmtId="49" fontId="0" fillId="0" borderId="0" xfId="0" applyNumberFormat="1"/>
    <xf numFmtId="0" fontId="0" fillId="0" borderId="0" xfId="0" applyBorder="1" applyAlignment="1"/>
    <xf numFmtId="0" fontId="5" fillId="0" borderId="0" xfId="0" applyFont="1"/>
    <xf numFmtId="0" fontId="0" fillId="0" borderId="45" xfId="0" applyBorder="1"/>
    <xf numFmtId="0" fontId="5" fillId="0" borderId="0" xfId="0" applyFont="1" applyBorder="1"/>
    <xf numFmtId="0" fontId="10" fillId="0" borderId="0" xfId="0" applyFont="1" applyBorder="1"/>
    <xf numFmtId="4" fontId="10" fillId="0" borderId="0" xfId="0" applyNumberFormat="1" applyFont="1" applyBorder="1"/>
    <xf numFmtId="0" fontId="5" fillId="0" borderId="0" xfId="0" applyFont="1" applyBorder="1" applyAlignment="1">
      <alignment wrapText="1"/>
    </xf>
    <xf numFmtId="4" fontId="5" fillId="0" borderId="0" xfId="0" applyNumberFormat="1" applyFont="1" applyBorder="1"/>
    <xf numFmtId="4" fontId="3" fillId="0" borderId="5" xfId="0" applyNumberFormat="1" applyFont="1" applyBorder="1" applyAlignment="1"/>
    <xf numFmtId="4" fontId="42" fillId="0" borderId="31" xfId="0" applyNumberFormat="1" applyFont="1" applyBorder="1" applyAlignment="1">
      <alignment horizontal="right" vertical="top" wrapText="1"/>
    </xf>
    <xf numFmtId="0" fontId="19" fillId="10" borderId="5" xfId="0" applyFont="1" applyFill="1" applyBorder="1"/>
    <xf numFmtId="0" fontId="19" fillId="10" borderId="5" xfId="0" applyFont="1" applyFill="1" applyBorder="1" applyAlignment="1">
      <alignment horizontal="center"/>
    </xf>
    <xf numFmtId="0" fontId="19" fillId="10" borderId="5" xfId="0" applyFont="1" applyFill="1" applyBorder="1" applyAlignment="1">
      <alignment wrapText="1"/>
    </xf>
    <xf numFmtId="165" fontId="19" fillId="10" borderId="5" xfId="0" applyNumberFormat="1" applyFont="1" applyFill="1" applyBorder="1"/>
    <xf numFmtId="0" fontId="40" fillId="0" borderId="29" xfId="0" applyFont="1" applyBorder="1" applyAlignment="1">
      <alignment horizontal="left" vertical="top" wrapText="1"/>
    </xf>
    <xf numFmtId="4" fontId="40" fillId="0" borderId="30" xfId="0" applyNumberFormat="1" applyFont="1" applyBorder="1" applyAlignment="1">
      <alignment horizontal="right" vertical="top" wrapText="1"/>
    </xf>
    <xf numFmtId="0" fontId="43" fillId="0" borderId="3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4" fontId="13" fillId="0" borderId="5" xfId="0" applyNumberFormat="1" applyFont="1" applyBorder="1" applyAlignment="1">
      <alignment horizontal="right"/>
    </xf>
    <xf numFmtId="0" fontId="13" fillId="11" borderId="5" xfId="0" applyFont="1" applyFill="1" applyBorder="1" applyAlignment="1">
      <alignment horizontal="left" wrapText="1"/>
    </xf>
    <xf numFmtId="0" fontId="13" fillId="11" borderId="5" xfId="0" applyNumberFormat="1" applyFont="1" applyFill="1" applyBorder="1" applyAlignment="1">
      <alignment horizontal="center" wrapText="1"/>
    </xf>
    <xf numFmtId="0" fontId="13" fillId="11" borderId="5" xfId="0" applyFont="1" applyFill="1" applyBorder="1" applyAlignment="1">
      <alignment wrapText="1"/>
    </xf>
    <xf numFmtId="4" fontId="13" fillId="11" borderId="5" xfId="0" applyNumberFormat="1" applyFont="1" applyFill="1" applyBorder="1"/>
    <xf numFmtId="0" fontId="8" fillId="9" borderId="5" xfId="0" applyFont="1" applyFill="1" applyBorder="1" applyAlignment="1">
      <alignment horizontal="left" wrapText="1"/>
    </xf>
    <xf numFmtId="49" fontId="8" fillId="9" borderId="5" xfId="0" applyNumberFormat="1" applyFont="1" applyFill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0" fontId="4" fillId="12" borderId="5" xfId="1" applyFont="1" applyFill="1" applyBorder="1" applyAlignment="1">
      <alignment horizontal="center"/>
    </xf>
    <xf numFmtId="0" fontId="4" fillId="12" borderId="4" xfId="1" applyFont="1" applyFill="1" applyBorder="1" applyAlignment="1">
      <alignment wrapText="1"/>
    </xf>
    <xf numFmtId="4" fontId="4" fillId="12" borderId="5" xfId="1" applyNumberFormat="1" applyFont="1" applyFill="1" applyBorder="1" applyAlignment="1">
      <alignment horizontal="right" wrapText="1"/>
    </xf>
    <xf numFmtId="4" fontId="7" fillId="12" borderId="5" xfId="1" applyNumberFormat="1" applyFont="1" applyFill="1" applyBorder="1"/>
    <xf numFmtId="4" fontId="4" fillId="12" borderId="5" xfId="1" applyNumberFormat="1" applyFont="1" applyFill="1" applyBorder="1"/>
    <xf numFmtId="0" fontId="4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wrapText="1"/>
    </xf>
    <xf numFmtId="4" fontId="4" fillId="13" borderId="5" xfId="1" applyNumberFormat="1" applyFont="1" applyFill="1" applyBorder="1" applyAlignment="1">
      <alignment horizontal="right"/>
    </xf>
    <xf numFmtId="4" fontId="7" fillId="13" borderId="5" xfId="1" applyNumberFormat="1" applyFont="1" applyFill="1" applyBorder="1"/>
    <xf numFmtId="0" fontId="7" fillId="13" borderId="5" xfId="1" applyFont="1" applyFill="1" applyBorder="1" applyAlignment="1">
      <alignment horizontal="center"/>
    </xf>
    <xf numFmtId="0" fontId="7" fillId="13" borderId="4" xfId="1" applyFont="1" applyFill="1" applyBorder="1" applyAlignment="1">
      <alignment wrapText="1"/>
    </xf>
    <xf numFmtId="4" fontId="7" fillId="13" borderId="5" xfId="1" applyNumberFormat="1" applyFont="1" applyFill="1" applyBorder="1" applyAlignment="1">
      <alignment horizontal="right"/>
    </xf>
    <xf numFmtId="0" fontId="3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horizontal="left" wrapText="1"/>
    </xf>
    <xf numFmtId="0" fontId="6" fillId="13" borderId="5" xfId="1" applyFont="1" applyFill="1" applyBorder="1" applyAlignment="1">
      <alignment horizontal="center"/>
    </xf>
    <xf numFmtId="0" fontId="6" fillId="13" borderId="4" xfId="1" applyFont="1" applyFill="1" applyBorder="1" applyAlignment="1">
      <alignment wrapText="1"/>
    </xf>
    <xf numFmtId="4" fontId="6" fillId="13" borderId="5" xfId="1" applyNumberFormat="1" applyFont="1" applyFill="1" applyBorder="1" applyAlignment="1">
      <alignment horizontal="right"/>
    </xf>
    <xf numFmtId="4" fontId="22" fillId="13" borderId="5" xfId="1" applyNumberFormat="1" applyFont="1" applyFill="1" applyBorder="1"/>
    <xf numFmtId="0" fontId="31" fillId="11" borderId="5" xfId="1" applyFont="1" applyFill="1" applyBorder="1" applyAlignment="1">
      <alignment horizontal="center"/>
    </xf>
    <xf numFmtId="0" fontId="31" fillId="11" borderId="4" xfId="1" applyFont="1" applyFill="1" applyBorder="1" applyAlignment="1">
      <alignment horizontal="center" wrapText="1"/>
    </xf>
    <xf numFmtId="4" fontId="22" fillId="11" borderId="5" xfId="1" applyNumberFormat="1" applyFont="1" applyFill="1" applyBorder="1" applyAlignment="1">
      <alignment horizontal="right"/>
    </xf>
    <xf numFmtId="4" fontId="22" fillId="11" borderId="5" xfId="1" applyNumberFormat="1" applyFont="1" applyFill="1" applyBorder="1"/>
    <xf numFmtId="0" fontId="7" fillId="12" borderId="5" xfId="1" applyFont="1" applyFill="1" applyBorder="1" applyAlignment="1">
      <alignment horizontal="center"/>
    </xf>
    <xf numFmtId="0" fontId="7" fillId="12" borderId="4" xfId="1" applyFont="1" applyFill="1" applyBorder="1" applyAlignment="1">
      <alignment wrapText="1"/>
    </xf>
    <xf numFmtId="4" fontId="7" fillId="12" borderId="5" xfId="1" applyNumberFormat="1" applyFont="1" applyFill="1" applyBorder="1" applyAlignment="1">
      <alignment horizontal="right" wrapText="1"/>
    </xf>
    <xf numFmtId="0" fontId="6" fillId="5" borderId="5" xfId="1" applyFont="1" applyFill="1" applyBorder="1" applyAlignment="1">
      <alignment horizontal="center"/>
    </xf>
    <xf numFmtId="0" fontId="6" fillId="5" borderId="4" xfId="1" applyFont="1" applyFill="1" applyBorder="1" applyAlignment="1">
      <alignment wrapText="1"/>
    </xf>
    <xf numFmtId="0" fontId="26" fillId="0" borderId="5" xfId="0" applyFont="1" applyBorder="1" applyAlignment="1">
      <alignment wrapText="1"/>
    </xf>
    <xf numFmtId="0" fontId="26" fillId="0" borderId="5" xfId="0" applyFont="1" applyBorder="1"/>
    <xf numFmtId="4" fontId="26" fillId="0" borderId="5" xfId="0" applyNumberFormat="1" applyFont="1" applyBorder="1"/>
    <xf numFmtId="0" fontId="8" fillId="0" borderId="2" xfId="0" applyFont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4" fontId="13" fillId="9" borderId="5" xfId="0" applyNumberFormat="1" applyFont="1" applyFill="1" applyBorder="1" applyAlignment="1">
      <alignment horizontal="right"/>
    </xf>
    <xf numFmtId="0" fontId="6" fillId="6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wrapText="1"/>
    </xf>
    <xf numFmtId="4" fontId="6" fillId="6" borderId="5" xfId="0" applyNumberFormat="1" applyFont="1" applyFill="1" applyBorder="1" applyAlignment="1">
      <alignment horizontal="right"/>
    </xf>
    <xf numFmtId="4" fontId="6" fillId="6" borderId="5" xfId="0" applyNumberFormat="1" applyFont="1" applyFill="1" applyBorder="1"/>
    <xf numFmtId="0" fontId="41" fillId="0" borderId="16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165" fontId="40" fillId="0" borderId="33" xfId="0" applyNumberFormat="1" applyFont="1" applyBorder="1" applyAlignment="1">
      <alignment horizontal="right" vertical="top" wrapText="1"/>
    </xf>
    <xf numFmtId="165" fontId="40" fillId="0" borderId="36" xfId="0" applyNumberFormat="1" applyFont="1" applyBorder="1" applyAlignment="1">
      <alignment horizontal="right" vertical="top" wrapText="1"/>
    </xf>
    <xf numFmtId="0" fontId="8" fillId="9" borderId="5" xfId="0" applyNumberFormat="1" applyFont="1" applyFill="1" applyBorder="1" applyAlignment="1">
      <alignment horizontal="center" wrapText="1"/>
    </xf>
    <xf numFmtId="0" fontId="8" fillId="9" borderId="5" xfId="0" applyFont="1" applyFill="1" applyBorder="1" applyAlignment="1">
      <alignment wrapText="1"/>
    </xf>
    <xf numFmtId="4" fontId="8" fillId="9" borderId="5" xfId="0" applyNumberFormat="1" applyFont="1" applyFill="1" applyBorder="1"/>
    <xf numFmtId="0" fontId="6" fillId="11" borderId="5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left"/>
    </xf>
    <xf numFmtId="4" fontId="6" fillId="11" borderId="5" xfId="0" applyNumberFormat="1" applyFont="1" applyFill="1" applyBorder="1"/>
    <xf numFmtId="4" fontId="7" fillId="11" borderId="5" xfId="0" applyNumberFormat="1" applyFont="1" applyFill="1" applyBorder="1" applyAlignment="1">
      <alignment wrapText="1"/>
    </xf>
    <xf numFmtId="0" fontId="4" fillId="13" borderId="5" xfId="0" applyFont="1" applyFill="1" applyBorder="1" applyAlignment="1">
      <alignment horizontal="center"/>
    </xf>
    <xf numFmtId="0" fontId="4" fillId="13" borderId="4" xfId="0" applyFont="1" applyFill="1" applyBorder="1" applyAlignment="1">
      <alignment horizontal="left"/>
    </xf>
    <xf numFmtId="4" fontId="4" fillId="13" borderId="5" xfId="0" applyNumberFormat="1" applyFont="1" applyFill="1" applyBorder="1"/>
    <xf numFmtId="4" fontId="4" fillId="13" borderId="5" xfId="0" applyNumberFormat="1" applyFont="1" applyFill="1" applyBorder="1" applyAlignment="1">
      <alignment wrapText="1"/>
    </xf>
    <xf numFmtId="0" fontId="4" fillId="13" borderId="4" xfId="0" applyFont="1" applyFill="1" applyBorder="1"/>
    <xf numFmtId="0" fontId="4" fillId="13" borderId="4" xfId="0" applyFont="1" applyFill="1" applyBorder="1" applyAlignment="1">
      <alignment wrapText="1"/>
    </xf>
    <xf numFmtId="0" fontId="7" fillId="13" borderId="5" xfId="0" applyFont="1" applyFill="1" applyBorder="1" applyAlignment="1">
      <alignment horizontal="center"/>
    </xf>
    <xf numFmtId="0" fontId="7" fillId="13" borderId="4" xfId="0" applyFont="1" applyFill="1" applyBorder="1" applyAlignment="1">
      <alignment wrapText="1"/>
    </xf>
    <xf numFmtId="4" fontId="11" fillId="13" borderId="5" xfId="0" applyNumberFormat="1" applyFont="1" applyFill="1" applyBorder="1" applyAlignment="1">
      <alignment wrapText="1"/>
    </xf>
    <xf numFmtId="0" fontId="6" fillId="11" borderId="4" xfId="0" applyFont="1" applyFill="1" applyBorder="1" applyAlignment="1">
      <alignment wrapText="1"/>
    </xf>
    <xf numFmtId="0" fontId="10" fillId="13" borderId="5" xfId="0" applyFont="1" applyFill="1" applyBorder="1" applyAlignment="1">
      <alignment horizontal="center"/>
    </xf>
    <xf numFmtId="0" fontId="10" fillId="13" borderId="4" xfId="0" applyFont="1" applyFill="1" applyBorder="1" applyAlignment="1">
      <alignment wrapText="1"/>
    </xf>
    <xf numFmtId="4" fontId="10" fillId="13" borderId="5" xfId="0" applyNumberFormat="1" applyFont="1" applyFill="1" applyBorder="1"/>
    <xf numFmtId="4" fontId="10" fillId="13" borderId="5" xfId="0" applyNumberFormat="1" applyFont="1" applyFill="1" applyBorder="1" applyAlignment="1">
      <alignment wrapText="1"/>
    </xf>
    <xf numFmtId="0" fontId="12" fillId="0" borderId="0" xfId="0" applyFont="1" applyBorder="1"/>
    <xf numFmtId="49" fontId="5" fillId="10" borderId="5" xfId="0" applyNumberFormat="1" applyFont="1" applyFill="1" applyBorder="1" applyAlignment="1">
      <alignment horizontal="left"/>
    </xf>
    <xf numFmtId="0" fontId="5" fillId="10" borderId="5" xfId="0" applyFont="1" applyFill="1" applyBorder="1" applyAlignment="1">
      <alignment horizontal="center"/>
    </xf>
    <xf numFmtId="0" fontId="5" fillId="10" borderId="5" xfId="0" applyFont="1" applyFill="1" applyBorder="1" applyAlignment="1">
      <alignment wrapText="1"/>
    </xf>
    <xf numFmtId="4" fontId="5" fillId="10" borderId="5" xfId="0" applyNumberFormat="1" applyFont="1" applyFill="1" applyBorder="1"/>
    <xf numFmtId="4" fontId="8" fillId="10" borderId="5" xfId="0" applyNumberFormat="1" applyFont="1" applyFill="1" applyBorder="1"/>
    <xf numFmtId="49" fontId="2" fillId="10" borderId="5" xfId="0" applyNumberFormat="1" applyFont="1" applyFill="1" applyBorder="1" applyAlignment="1">
      <alignment horizontal="left"/>
    </xf>
    <xf numFmtId="0" fontId="2" fillId="10" borderId="5" xfId="0" applyFont="1" applyFill="1" applyBorder="1" applyAlignment="1">
      <alignment horizontal="center"/>
    </xf>
    <xf numFmtId="0" fontId="2" fillId="10" borderId="5" xfId="0" applyFont="1" applyFill="1" applyBorder="1" applyAlignment="1">
      <alignment wrapText="1"/>
    </xf>
    <xf numFmtId="4" fontId="2" fillId="10" borderId="5" xfId="0" applyNumberFormat="1" applyFont="1" applyFill="1" applyBorder="1"/>
    <xf numFmtId="0" fontId="32" fillId="11" borderId="1" xfId="0" applyFont="1" applyFill="1" applyBorder="1" applyAlignment="1">
      <alignment horizontal="center" vertical="center"/>
    </xf>
    <xf numFmtId="0" fontId="38" fillId="11" borderId="8" xfId="0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wrapText="1"/>
    </xf>
    <xf numFmtId="0" fontId="16" fillId="11" borderId="4" xfId="0" applyFont="1" applyFill="1" applyBorder="1" applyAlignment="1">
      <alignment horizontal="center" wrapText="1"/>
    </xf>
    <xf numFmtId="4" fontId="6" fillId="11" borderId="5" xfId="0" applyNumberFormat="1" applyFont="1" applyFill="1" applyBorder="1" applyAlignment="1">
      <alignment wrapText="1"/>
    </xf>
    <xf numFmtId="0" fontId="32" fillId="11" borderId="1" xfId="1" applyFont="1" applyFill="1" applyBorder="1" applyAlignment="1">
      <alignment horizontal="center" vertical="center"/>
    </xf>
    <xf numFmtId="0" fontId="38" fillId="11" borderId="1" xfId="1" applyFont="1" applyFill="1" applyBorder="1" applyAlignment="1">
      <alignment horizontal="center" vertical="center"/>
    </xf>
    <xf numFmtId="4" fontId="38" fillId="11" borderId="1" xfId="1" applyNumberFormat="1" applyFont="1" applyFill="1" applyBorder="1" applyAlignment="1">
      <alignment horizontal="center" vertical="center" wrapText="1"/>
    </xf>
    <xf numFmtId="0" fontId="39" fillId="11" borderId="1" xfId="0" applyFont="1" applyFill="1" applyBorder="1" applyAlignment="1">
      <alignment horizontal="center" vertical="center"/>
    </xf>
    <xf numFmtId="0" fontId="32" fillId="11" borderId="11" xfId="0" applyFont="1" applyFill="1" applyBorder="1" applyAlignment="1">
      <alignment horizontal="center" vertical="center"/>
    </xf>
    <xf numFmtId="0" fontId="32" fillId="11" borderId="1" xfId="0" applyFont="1" applyFill="1" applyBorder="1" applyAlignment="1">
      <alignment horizontal="center" vertical="center" wrapText="1"/>
    </xf>
    <xf numFmtId="4" fontId="32" fillId="11" borderId="1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wrapText="1"/>
    </xf>
    <xf numFmtId="4" fontId="6" fillId="8" borderId="5" xfId="0" applyNumberFormat="1" applyFont="1" applyFill="1" applyBorder="1" applyAlignment="1">
      <alignment wrapText="1"/>
    </xf>
    <xf numFmtId="0" fontId="5" fillId="9" borderId="5" xfId="0" applyFont="1" applyFill="1" applyBorder="1" applyAlignment="1">
      <alignment horizontal="left" wrapText="1"/>
    </xf>
    <xf numFmtId="0" fontId="5" fillId="9" borderId="4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wrapText="1"/>
    </xf>
    <xf numFmtId="4" fontId="5" fillId="9" borderId="5" xfId="0" applyNumberFormat="1" applyFont="1" applyFill="1" applyBorder="1"/>
    <xf numFmtId="49" fontId="5" fillId="9" borderId="5" xfId="0" applyNumberFormat="1" applyFont="1" applyFill="1" applyBorder="1" applyAlignment="1">
      <alignment horizontal="left" wrapText="1"/>
    </xf>
    <xf numFmtId="0" fontId="5" fillId="9" borderId="5" xfId="0" applyNumberFormat="1" applyFont="1" applyFill="1" applyBorder="1" applyAlignment="1">
      <alignment horizontal="center" wrapText="1"/>
    </xf>
    <xf numFmtId="4" fontId="5" fillId="9" borderId="5" xfId="0" applyNumberFormat="1" applyFont="1" applyFill="1" applyBorder="1" applyAlignment="1">
      <alignment wrapText="1"/>
    </xf>
    <xf numFmtId="4" fontId="8" fillId="9" borderId="5" xfId="0" applyNumberFormat="1" applyFont="1" applyFill="1" applyBorder="1" applyAlignment="1">
      <alignment wrapText="1"/>
    </xf>
    <xf numFmtId="0" fontId="13" fillId="9" borderId="5" xfId="0" applyFont="1" applyFill="1" applyBorder="1" applyAlignment="1">
      <alignment horizontal="left" wrapText="1"/>
    </xf>
    <xf numFmtId="0" fontId="12" fillId="9" borderId="5" xfId="0" applyFont="1" applyFill="1" applyBorder="1" applyAlignment="1">
      <alignment wrapText="1"/>
    </xf>
    <xf numFmtId="4" fontId="13" fillId="9" borderId="5" xfId="0" applyNumberFormat="1" applyFont="1" applyFill="1" applyBorder="1" applyAlignment="1">
      <alignment wrapText="1"/>
    </xf>
    <xf numFmtId="166" fontId="13" fillId="9" borderId="5" xfId="0" applyNumberFormat="1" applyFont="1" applyFill="1" applyBorder="1" applyAlignment="1">
      <alignment horizontal="right"/>
    </xf>
    <xf numFmtId="49" fontId="5" fillId="9" borderId="5" xfId="0" applyNumberFormat="1" applyFont="1" applyFill="1" applyBorder="1" applyAlignment="1">
      <alignment horizontal="left"/>
    </xf>
    <xf numFmtId="0" fontId="5" fillId="9" borderId="5" xfId="0" applyFont="1" applyFill="1" applyBorder="1" applyAlignment="1">
      <alignment horizontal="center"/>
    </xf>
    <xf numFmtId="0" fontId="32" fillId="11" borderId="8" xfId="0" applyFont="1" applyFill="1" applyBorder="1" applyAlignment="1">
      <alignment horizontal="center" vertical="center"/>
    </xf>
    <xf numFmtId="0" fontId="41" fillId="0" borderId="46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13" fillId="9" borderId="49" xfId="0" applyFont="1" applyFill="1" applyBorder="1" applyAlignment="1">
      <alignment horizontal="left" wrapText="1"/>
    </xf>
    <xf numFmtId="0" fontId="13" fillId="9" borderId="50" xfId="0" applyNumberFormat="1" applyFont="1" applyFill="1" applyBorder="1" applyAlignment="1">
      <alignment horizontal="center" wrapText="1"/>
    </xf>
    <xf numFmtId="0" fontId="8" fillId="9" borderId="51" xfId="0" applyFont="1" applyFill="1" applyBorder="1" applyAlignment="1">
      <alignment wrapText="1"/>
    </xf>
    <xf numFmtId="4" fontId="13" fillId="9" borderId="4" xfId="0" applyNumberFormat="1" applyFont="1" applyFill="1" applyBorder="1"/>
    <xf numFmtId="0" fontId="1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3" fillId="10" borderId="5" xfId="0" applyFont="1" applyFill="1" applyBorder="1" applyAlignment="1">
      <alignment horizontal="left" wrapText="1"/>
    </xf>
    <xf numFmtId="0" fontId="13" fillId="10" borderId="5" xfId="0" applyNumberFormat="1" applyFont="1" applyFill="1" applyBorder="1" applyAlignment="1">
      <alignment horizontal="center" wrapText="1"/>
    </xf>
    <xf numFmtId="0" fontId="8" fillId="10" borderId="5" xfId="0" applyFont="1" applyFill="1" applyBorder="1" applyAlignment="1">
      <alignment wrapText="1"/>
    </xf>
    <xf numFmtId="4" fontId="13" fillId="10" borderId="5" xfId="0" applyNumberFormat="1" applyFont="1" applyFill="1" applyBorder="1"/>
    <xf numFmtId="49" fontId="13" fillId="9" borderId="5" xfId="0" applyNumberFormat="1" applyFont="1" applyFill="1" applyBorder="1" applyAlignment="1">
      <alignment horizontal="left" wrapText="1"/>
    </xf>
    <xf numFmtId="0" fontId="8" fillId="9" borderId="5" xfId="0" applyFont="1" applyFill="1" applyBorder="1" applyAlignment="1">
      <alignment horizontal="center" wrapText="1"/>
    </xf>
    <xf numFmtId="0" fontId="13" fillId="9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8" fillId="9" borderId="5" xfId="0" applyFont="1" applyFill="1" applyBorder="1"/>
    <xf numFmtId="49" fontId="4" fillId="14" borderId="5" xfId="0" applyNumberFormat="1" applyFont="1" applyFill="1" applyBorder="1" applyAlignment="1">
      <alignment horizontal="left"/>
    </xf>
    <xf numFmtId="0" fontId="4" fillId="14" borderId="4" xfId="0" applyFont="1" applyFill="1" applyBorder="1" applyAlignment="1">
      <alignment horizontal="center"/>
    </xf>
    <xf numFmtId="0" fontId="4" fillId="14" borderId="5" xfId="0" applyFont="1" applyFill="1" applyBorder="1" applyAlignment="1">
      <alignment wrapText="1"/>
    </xf>
    <xf numFmtId="4" fontId="4" fillId="14" borderId="5" xfId="0" applyNumberFormat="1" applyFont="1" applyFill="1" applyBorder="1"/>
    <xf numFmtId="49" fontId="4" fillId="15" borderId="5" xfId="0" applyNumberFormat="1" applyFont="1" applyFill="1" applyBorder="1" applyAlignment="1">
      <alignment horizontal="left"/>
    </xf>
    <xf numFmtId="0" fontId="4" fillId="15" borderId="4" xfId="0" applyFont="1" applyFill="1" applyBorder="1" applyAlignment="1">
      <alignment horizontal="center"/>
    </xf>
    <xf numFmtId="0" fontId="4" fillId="15" borderId="5" xfId="0" applyFont="1" applyFill="1" applyBorder="1" applyAlignment="1">
      <alignment wrapText="1"/>
    </xf>
    <xf numFmtId="4" fontId="4" fillId="15" borderId="5" xfId="0" applyNumberFormat="1" applyFont="1" applyFill="1" applyBorder="1"/>
    <xf numFmtId="0" fontId="4" fillId="15" borderId="2" xfId="0" applyFont="1" applyFill="1" applyBorder="1" applyAlignment="1">
      <alignment horizontal="left"/>
    </xf>
    <xf numFmtId="0" fontId="4" fillId="15" borderId="5" xfId="0" applyFont="1" applyFill="1" applyBorder="1" applyAlignment="1">
      <alignment horizontal="center"/>
    </xf>
    <xf numFmtId="4" fontId="4" fillId="15" borderId="5" xfId="0" applyNumberFormat="1" applyFont="1" applyFill="1" applyBorder="1" applyAlignment="1">
      <alignment horizontal="right"/>
    </xf>
    <xf numFmtId="0" fontId="7" fillId="14" borderId="5" xfId="0" applyFont="1" applyFill="1" applyBorder="1" applyAlignment="1">
      <alignment horizontal="left" wrapText="1"/>
    </xf>
    <xf numFmtId="0" fontId="7" fillId="14" borderId="4" xfId="0" applyFont="1" applyFill="1" applyBorder="1" applyAlignment="1">
      <alignment horizontal="center" wrapText="1"/>
    </xf>
    <xf numFmtId="0" fontId="7" fillId="14" borderId="5" xfId="0" applyFont="1" applyFill="1" applyBorder="1" applyAlignment="1">
      <alignment wrapText="1"/>
    </xf>
    <xf numFmtId="4" fontId="7" fillId="14" borderId="5" xfId="0" applyNumberFormat="1" applyFont="1" applyFill="1" applyBorder="1"/>
    <xf numFmtId="0" fontId="7" fillId="14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horizontal="left" wrapText="1"/>
    </xf>
    <xf numFmtId="0" fontId="7" fillId="16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wrapText="1"/>
    </xf>
    <xf numFmtId="4" fontId="7" fillId="16" borderId="5" xfId="0" applyNumberFormat="1" applyFont="1" applyFill="1" applyBorder="1"/>
    <xf numFmtId="4" fontId="33" fillId="14" borderId="5" xfId="0" applyNumberFormat="1" applyFont="1" applyFill="1" applyBorder="1"/>
    <xf numFmtId="165" fontId="8" fillId="5" borderId="5" xfId="0" applyNumberFormat="1" applyFont="1" applyFill="1" applyBorder="1"/>
    <xf numFmtId="0" fontId="19" fillId="14" borderId="5" xfId="0" applyFont="1" applyFill="1" applyBorder="1"/>
    <xf numFmtId="0" fontId="19" fillId="14" borderId="5" xfId="0" applyFont="1" applyFill="1" applyBorder="1" applyAlignment="1">
      <alignment horizontal="center"/>
    </xf>
    <xf numFmtId="0" fontId="19" fillId="14" borderId="5" xfId="0" applyFont="1" applyFill="1" applyBorder="1" applyAlignment="1">
      <alignment wrapText="1"/>
    </xf>
    <xf numFmtId="165" fontId="19" fillId="14" borderId="5" xfId="0" applyNumberFormat="1" applyFont="1" applyFill="1" applyBorder="1"/>
    <xf numFmtId="0" fontId="3" fillId="14" borderId="2" xfId="0" applyFont="1" applyFill="1" applyBorder="1" applyAlignment="1">
      <alignment horizontal="left"/>
    </xf>
    <xf numFmtId="0" fontId="3" fillId="14" borderId="5" xfId="0" applyFont="1" applyFill="1" applyBorder="1" applyAlignment="1">
      <alignment horizontal="center"/>
    </xf>
    <xf numFmtId="0" fontId="3" fillId="14" borderId="5" xfId="0" applyFont="1" applyFill="1" applyBorder="1" applyAlignment="1">
      <alignment wrapText="1"/>
    </xf>
    <xf numFmtId="4" fontId="3" fillId="14" borderId="5" xfId="0" applyNumberFormat="1" applyFont="1" applyFill="1" applyBorder="1"/>
    <xf numFmtId="0" fontId="3" fillId="0" borderId="5" xfId="0" applyFont="1" applyBorder="1"/>
    <xf numFmtId="0" fontId="13" fillId="9" borderId="5" xfId="0" applyFont="1" applyFill="1" applyBorder="1" applyAlignment="1">
      <alignment horizontal="left"/>
    </xf>
    <xf numFmtId="0" fontId="13" fillId="9" borderId="5" xfId="0" applyFont="1" applyFill="1" applyBorder="1"/>
    <xf numFmtId="165" fontId="13" fillId="9" borderId="5" xfId="0" applyNumberFormat="1" applyFont="1" applyFill="1" applyBorder="1"/>
    <xf numFmtId="4" fontId="5" fillId="0" borderId="0" xfId="0" applyNumberFormat="1" applyFont="1" applyBorder="1" applyAlignment="1">
      <alignment horizontal="center" vertical="center"/>
    </xf>
    <xf numFmtId="0" fontId="42" fillId="0" borderId="18" xfId="0" applyFont="1" applyBorder="1" applyAlignment="1">
      <alignment horizontal="left" vertical="top" wrapText="1"/>
    </xf>
    <xf numFmtId="165" fontId="40" fillId="0" borderId="16" xfId="0" applyNumberFormat="1" applyFont="1" applyBorder="1" applyAlignment="1">
      <alignment horizontal="right" vertical="top" wrapText="1"/>
    </xf>
    <xf numFmtId="0" fontId="40" fillId="0" borderId="33" xfId="0" applyFont="1" applyBorder="1" applyAlignment="1">
      <alignment horizontal="left" vertical="top" wrapText="1"/>
    </xf>
    <xf numFmtId="4" fontId="40" fillId="0" borderId="29" xfId="0" applyNumberFormat="1" applyFont="1" applyBorder="1" applyAlignment="1">
      <alignment horizontal="right" vertical="top" wrapText="1"/>
    </xf>
    <xf numFmtId="0" fontId="48" fillId="0" borderId="16" xfId="0" applyFont="1" applyBorder="1" applyAlignment="1">
      <alignment horizontal="left" vertical="top" wrapText="1"/>
    </xf>
    <xf numFmtId="0" fontId="48" fillId="0" borderId="16" xfId="0" applyFont="1" applyBorder="1" applyAlignment="1">
      <alignment horizontal="right" vertical="top" wrapText="1"/>
    </xf>
    <xf numFmtId="0" fontId="48" fillId="0" borderId="36" xfId="0" applyFont="1" applyBorder="1" applyAlignment="1">
      <alignment horizontal="right" vertical="top" wrapText="1"/>
    </xf>
    <xf numFmtId="4" fontId="13" fillId="5" borderId="5" xfId="0" applyNumberFormat="1" applyFont="1" applyFill="1" applyBorder="1" applyAlignment="1">
      <alignment horizontal="right"/>
    </xf>
    <xf numFmtId="4" fontId="37" fillId="9" borderId="5" xfId="0" applyNumberFormat="1" applyFont="1" applyFill="1" applyBorder="1"/>
    <xf numFmtId="4" fontId="37" fillId="0" borderId="5" xfId="0" applyNumberFormat="1" applyFont="1" applyBorder="1"/>
    <xf numFmtId="4" fontId="19" fillId="14" borderId="5" xfId="0" applyNumberFormat="1" applyFont="1" applyFill="1" applyBorder="1"/>
    <xf numFmtId="0" fontId="8" fillId="10" borderId="5" xfId="0" applyFont="1" applyFill="1" applyBorder="1" applyAlignment="1">
      <alignment horizontal="center"/>
    </xf>
    <xf numFmtId="0" fontId="8" fillId="10" borderId="4" xfId="0" applyFont="1" applyFill="1" applyBorder="1" applyAlignment="1">
      <alignment wrapText="1"/>
    </xf>
    <xf numFmtId="49" fontId="49" fillId="0" borderId="0" xfId="0" applyNumberFormat="1" applyFont="1" applyAlignment="1">
      <alignment horizontal="right"/>
    </xf>
    <xf numFmtId="0" fontId="8" fillId="5" borderId="2" xfId="0" applyFont="1" applyFill="1" applyBorder="1" applyAlignment="1">
      <alignment horizontal="left"/>
    </xf>
    <xf numFmtId="0" fontId="42" fillId="0" borderId="34" xfId="0" applyFont="1" applyBorder="1" applyAlignment="1">
      <alignment horizontal="left" vertical="top" wrapText="1"/>
    </xf>
    <xf numFmtId="0" fontId="43" fillId="0" borderId="34" xfId="0" applyFont="1" applyBorder="1" applyAlignment="1">
      <alignment horizontal="left" vertical="top" wrapText="1"/>
    </xf>
    <xf numFmtId="0" fontId="40" fillId="0" borderId="52" xfId="0" applyFont="1" applyBorder="1" applyAlignment="1">
      <alignment horizontal="left" vertical="top" wrapText="1"/>
    </xf>
    <xf numFmtId="4" fontId="40" fillId="0" borderId="52" xfId="0" applyNumberFormat="1" applyFont="1" applyBorder="1" applyAlignment="1">
      <alignment horizontal="right" vertical="top" wrapText="1"/>
    </xf>
    <xf numFmtId="165" fontId="40" fillId="0" borderId="44" xfId="0" applyNumberFormat="1" applyFont="1" applyBorder="1" applyAlignment="1">
      <alignment horizontal="right" vertical="top" wrapText="1"/>
    </xf>
    <xf numFmtId="0" fontId="0" fillId="10" borderId="0" xfId="0" applyFill="1"/>
    <xf numFmtId="4" fontId="13" fillId="10" borderId="5" xfId="0" applyNumberFormat="1" applyFont="1" applyFill="1" applyBorder="1" applyAlignment="1">
      <alignment wrapText="1"/>
    </xf>
    <xf numFmtId="0" fontId="0" fillId="0" borderId="0" xfId="0" applyAlignment="1">
      <alignment horizontal="center" vertical="center"/>
    </xf>
    <xf numFmtId="4" fontId="38" fillId="11" borderId="1" xfId="0" applyNumberFormat="1" applyFont="1" applyFill="1" applyBorder="1" applyAlignment="1">
      <alignment horizontal="center" vertical="center" wrapText="1"/>
    </xf>
    <xf numFmtId="0" fontId="38" fillId="11" borderId="1" xfId="1" applyFont="1" applyFill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left" wrapText="1"/>
    </xf>
    <xf numFmtId="0" fontId="13" fillId="17" borderId="5" xfId="0" applyFont="1" applyFill="1" applyBorder="1" applyAlignment="1">
      <alignment horizontal="center" wrapText="1"/>
    </xf>
    <xf numFmtId="0" fontId="8" fillId="17" borderId="5" xfId="0" applyFont="1" applyFill="1" applyBorder="1" applyAlignment="1">
      <alignment wrapText="1"/>
    </xf>
    <xf numFmtId="4" fontId="8" fillId="17" borderId="5" xfId="0" applyNumberFormat="1" applyFont="1" applyFill="1" applyBorder="1" applyAlignment="1">
      <alignment wrapText="1"/>
    </xf>
    <xf numFmtId="0" fontId="0" fillId="0" borderId="34" xfId="0" applyBorder="1"/>
    <xf numFmtId="0" fontId="5" fillId="0" borderId="34" xfId="0" applyFont="1" applyBorder="1" applyAlignment="1">
      <alignment wrapText="1"/>
    </xf>
    <xf numFmtId="0" fontId="10" fillId="0" borderId="5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0" fillId="0" borderId="56" xfId="0" applyBorder="1"/>
    <xf numFmtId="4" fontId="3" fillId="0" borderId="57" xfId="0" applyNumberFormat="1" applyFont="1" applyBorder="1" applyAlignment="1"/>
    <xf numFmtId="4" fontId="3" fillId="0" borderId="57" xfId="0" applyNumberFormat="1" applyFont="1" applyBorder="1"/>
    <xf numFmtId="0" fontId="5" fillId="0" borderId="58" xfId="0" applyFont="1" applyBorder="1"/>
    <xf numFmtId="0" fontId="10" fillId="0" borderId="59" xfId="0" applyFont="1" applyBorder="1"/>
    <xf numFmtId="4" fontId="10" fillId="0" borderId="59" xfId="0" applyNumberFormat="1" applyFont="1" applyBorder="1"/>
    <xf numFmtId="4" fontId="10" fillId="0" borderId="60" xfId="0" applyNumberFormat="1" applyFont="1" applyBorder="1"/>
    <xf numFmtId="0" fontId="5" fillId="0" borderId="12" xfId="0" applyFont="1" applyBorder="1" applyAlignment="1">
      <alignment horizontal="center" wrapText="1"/>
    </xf>
    <xf numFmtId="0" fontId="5" fillId="0" borderId="59" xfId="0" applyFont="1" applyBorder="1"/>
    <xf numFmtId="4" fontId="8" fillId="0" borderId="34" xfId="0" applyNumberFormat="1" applyFont="1" applyBorder="1"/>
    <xf numFmtId="165" fontId="13" fillId="0" borderId="34" xfId="0" applyNumberFormat="1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1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42" fillId="0" borderId="38" xfId="0" applyFont="1" applyBorder="1" applyAlignment="1">
      <alignment horizontal="right" vertical="top" wrapText="1"/>
    </xf>
    <xf numFmtId="0" fontId="41" fillId="0" borderId="14" xfId="0" applyFont="1" applyBorder="1" applyAlignment="1">
      <alignment horizontal="center" vertical="center" wrapText="1"/>
    </xf>
    <xf numFmtId="0" fontId="42" fillId="0" borderId="25" xfId="0" applyFont="1" applyBorder="1" applyAlignment="1">
      <alignment horizontal="left" vertical="top" wrapText="1"/>
    </xf>
    <xf numFmtId="0" fontId="42" fillId="0" borderId="17" xfId="0" applyFont="1" applyBorder="1" applyAlignment="1">
      <alignment horizontal="left" vertical="top" wrapText="1"/>
    </xf>
    <xf numFmtId="0" fontId="40" fillId="0" borderId="26" xfId="0" applyFont="1" applyBorder="1" applyAlignment="1">
      <alignment horizontal="left" vertical="top" wrapText="1"/>
    </xf>
    <xf numFmtId="0" fontId="40" fillId="0" borderId="1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20" xfId="0" applyFont="1" applyBorder="1" applyAlignment="1">
      <alignment horizontal="left" vertical="top" wrapText="1"/>
    </xf>
    <xf numFmtId="0" fontId="42" fillId="0" borderId="20" xfId="0" applyFont="1" applyBorder="1" applyAlignment="1">
      <alignment horizontal="left" vertical="top" wrapText="1"/>
    </xf>
    <xf numFmtId="0" fontId="42" fillId="0" borderId="0" xfId="0" applyFont="1" applyAlignment="1">
      <alignment horizontal="right" vertical="top" wrapText="1"/>
    </xf>
    <xf numFmtId="4" fontId="42" fillId="0" borderId="0" xfId="0" applyNumberFormat="1" applyFont="1" applyAlignment="1">
      <alignment horizontal="right" vertical="top" wrapText="1"/>
    </xf>
    <xf numFmtId="0" fontId="42" fillId="0" borderId="0" xfId="0" applyFont="1" applyAlignment="1">
      <alignment horizontal="left" vertical="top" wrapText="1"/>
    </xf>
    <xf numFmtId="0" fontId="40" fillId="0" borderId="0" xfId="0" applyFont="1" applyAlignment="1">
      <alignment horizontal="right" vertical="top" wrapText="1"/>
    </xf>
    <xf numFmtId="0" fontId="0" fillId="0" borderId="0" xfId="0" applyAlignment="1">
      <alignment horizontal="center" wrapText="1"/>
    </xf>
    <xf numFmtId="0" fontId="40" fillId="0" borderId="27" xfId="0" applyFont="1" applyBorder="1" applyAlignment="1">
      <alignment horizontal="left" vertical="top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right" vertical="top" wrapText="1"/>
    </xf>
    <xf numFmtId="0" fontId="40" fillId="0" borderId="21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right" vertical="top" wrapText="1"/>
    </xf>
    <xf numFmtId="4" fontId="42" fillId="0" borderId="33" xfId="0" applyNumberFormat="1" applyFont="1" applyBorder="1" applyAlignment="1">
      <alignment horizontal="right" vertical="top" wrapText="1"/>
    </xf>
    <xf numFmtId="4" fontId="42" fillId="0" borderId="22" xfId="0" applyNumberFormat="1" applyFont="1" applyBorder="1" applyAlignment="1">
      <alignment horizontal="right" vertical="top" wrapText="1"/>
    </xf>
    <xf numFmtId="0" fontId="42" fillId="0" borderId="0" xfId="0" applyFont="1" applyBorder="1" applyAlignment="1">
      <alignment horizontal="right" vertical="top" wrapText="1"/>
    </xf>
    <xf numFmtId="4" fontId="42" fillId="0" borderId="0" xfId="0" applyNumberFormat="1" applyFont="1" applyBorder="1" applyAlignment="1">
      <alignment horizontal="right" vertical="top" wrapText="1"/>
    </xf>
    <xf numFmtId="4" fontId="3" fillId="0" borderId="60" xfId="0" applyNumberFormat="1" applyFont="1" applyBorder="1"/>
    <xf numFmtId="4" fontId="50" fillId="5" borderId="5" xfId="0" applyNumberFormat="1" applyFont="1" applyFill="1" applyBorder="1"/>
    <xf numFmtId="4" fontId="50" fillId="2" borderId="5" xfId="0" applyNumberFormat="1" applyFont="1" applyFill="1" applyBorder="1" applyAlignment="1">
      <alignment horizontal="right"/>
    </xf>
    <xf numFmtId="4" fontId="50" fillId="0" borderId="5" xfId="0" applyNumberFormat="1" applyFont="1" applyBorder="1" applyAlignment="1">
      <alignment wrapText="1"/>
    </xf>
    <xf numFmtId="4" fontId="51" fillId="0" borderId="5" xfId="0" applyNumberFormat="1" applyFont="1" applyBorder="1" applyAlignment="1">
      <alignment wrapText="1"/>
    </xf>
    <xf numFmtId="0" fontId="8" fillId="9" borderId="2" xfId="0" applyFont="1" applyFill="1" applyBorder="1" applyAlignment="1">
      <alignment horizontal="left" wrapText="1"/>
    </xf>
    <xf numFmtId="4" fontId="51" fillId="0" borderId="5" xfId="0" applyNumberFormat="1" applyFont="1" applyBorder="1" applyAlignment="1">
      <alignment horizontal="center" wrapText="1"/>
    </xf>
    <xf numFmtId="4" fontId="7" fillId="2" borderId="5" xfId="0" applyNumberFormat="1" applyFont="1" applyFill="1" applyBorder="1" applyAlignment="1">
      <alignment horizontal="center"/>
    </xf>
    <xf numFmtId="4" fontId="8" fillId="9" borderId="4" xfId="0" applyNumberFormat="1" applyFont="1" applyFill="1" applyBorder="1"/>
    <xf numFmtId="4" fontId="5" fillId="0" borderId="0" xfId="0" applyNumberFormat="1" applyFont="1" applyBorder="1" applyAlignment="1">
      <alignment horizontal="center"/>
    </xf>
    <xf numFmtId="0" fontId="13" fillId="13" borderId="5" xfId="0" applyFont="1" applyFill="1" applyBorder="1" applyAlignment="1">
      <alignment horizontal="center"/>
    </xf>
    <xf numFmtId="0" fontId="13" fillId="13" borderId="5" xfId="0" applyFont="1" applyFill="1" applyBorder="1" applyAlignment="1">
      <alignment wrapText="1"/>
    </xf>
    <xf numFmtId="165" fontId="13" fillId="13" borderId="5" xfId="0" applyNumberFormat="1" applyFont="1" applyFill="1" applyBorder="1"/>
    <xf numFmtId="0" fontId="5" fillId="0" borderId="0" xfId="0" applyFont="1" applyBorder="1" applyAlignment="1">
      <alignment wrapText="1"/>
    </xf>
    <xf numFmtId="0" fontId="0" fillId="0" borderId="0" xfId="0" applyAlignment="1"/>
    <xf numFmtId="4" fontId="40" fillId="0" borderId="32" xfId="0" applyNumberFormat="1" applyFont="1" applyBorder="1" applyAlignment="1">
      <alignment horizontal="right" vertical="top" wrapText="1"/>
    </xf>
    <xf numFmtId="4" fontId="3" fillId="0" borderId="59" xfId="0" applyNumberFormat="1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64" fontId="14" fillId="0" borderId="0" xfId="0" applyNumberFormat="1" applyFont="1" applyBorder="1" applyAlignment="1">
      <alignment horizontal="left" wrapText="1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5" fillId="0" borderId="0" xfId="0" applyFont="1" applyBorder="1" applyAlignment="1">
      <alignment wrapText="1"/>
    </xf>
    <xf numFmtId="0" fontId="0" fillId="0" borderId="0" xfId="0" applyAlignment="1"/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2" fillId="0" borderId="29" xfId="0" applyFont="1" applyBorder="1" applyAlignment="1">
      <alignment horizontal="right" vertical="top" wrapText="1"/>
    </xf>
    <xf numFmtId="0" fontId="42" fillId="0" borderId="30" xfId="0" applyFont="1" applyBorder="1" applyAlignment="1">
      <alignment horizontal="right" vertical="top" wrapText="1"/>
    </xf>
    <xf numFmtId="0" fontId="42" fillId="0" borderId="33" xfId="0" applyFont="1" applyBorder="1" applyAlignment="1">
      <alignment horizontal="right" vertical="top" wrapText="1"/>
    </xf>
    <xf numFmtId="0" fontId="42" fillId="0" borderId="31" xfId="0" applyFont="1" applyBorder="1" applyAlignment="1">
      <alignment horizontal="right" vertical="top" wrapText="1"/>
    </xf>
    <xf numFmtId="0" fontId="41" fillId="0" borderId="29" xfId="0" applyFont="1" applyBorder="1" applyAlignment="1">
      <alignment horizontal="left" vertical="top" wrapText="1"/>
    </xf>
    <xf numFmtId="0" fontId="41" fillId="0" borderId="30" xfId="0" applyFont="1" applyBorder="1" applyAlignment="1">
      <alignment horizontal="left" vertical="top" wrapText="1"/>
    </xf>
    <xf numFmtId="0" fontId="41" fillId="0" borderId="33" xfId="0" applyFont="1" applyBorder="1" applyAlignment="1">
      <alignment horizontal="left" vertical="top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2" fillId="0" borderId="35" xfId="0" applyFont="1" applyBorder="1" applyAlignment="1">
      <alignment horizontal="right" vertical="top" wrapText="1"/>
    </xf>
    <xf numFmtId="0" fontId="42" fillId="0" borderId="23" xfId="0" applyFont="1" applyBorder="1" applyAlignment="1">
      <alignment horizontal="righ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20" xfId="0" applyFont="1" applyBorder="1" applyAlignment="1">
      <alignment horizontal="left" vertical="top" wrapText="1"/>
    </xf>
    <xf numFmtId="0" fontId="40" fillId="0" borderId="19" xfId="0" applyFont="1" applyBorder="1" applyAlignment="1">
      <alignment horizontal="left" vertical="top" wrapText="1"/>
    </xf>
    <xf numFmtId="0" fontId="42" fillId="0" borderId="1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right" vertical="top" wrapText="1"/>
    </xf>
    <xf numFmtId="0" fontId="42" fillId="0" borderId="41" xfId="0" applyFont="1" applyBorder="1" applyAlignment="1">
      <alignment horizontal="right" vertical="top" wrapText="1"/>
    </xf>
    <xf numFmtId="0" fontId="42" fillId="0" borderId="38" xfId="0" applyFont="1" applyBorder="1" applyAlignment="1">
      <alignment horizontal="right" vertical="top" wrapText="1"/>
    </xf>
    <xf numFmtId="0" fontId="41" fillId="0" borderId="21" xfId="0" applyFont="1" applyBorder="1" applyAlignment="1">
      <alignment horizontal="left" vertical="top" wrapText="1"/>
    </xf>
    <xf numFmtId="0" fontId="41" fillId="0" borderId="22" xfId="0" applyFont="1" applyBorder="1" applyAlignment="1">
      <alignment horizontal="left" vertical="top" wrapText="1"/>
    </xf>
    <xf numFmtId="0" fontId="41" fillId="0" borderId="23" xfId="0" applyFont="1" applyBorder="1" applyAlignment="1">
      <alignment horizontal="left" vertical="top" wrapText="1"/>
    </xf>
    <xf numFmtId="0" fontId="42" fillId="0" borderId="25" xfId="0" applyFont="1" applyBorder="1" applyAlignment="1">
      <alignment horizontal="left" vertical="top" wrapText="1"/>
    </xf>
    <xf numFmtId="0" fontId="42" fillId="0" borderId="17" xfId="0" applyFont="1" applyBorder="1" applyAlignment="1">
      <alignment horizontal="left" vertical="top" wrapText="1"/>
    </xf>
    <xf numFmtId="0" fontId="40" fillId="0" borderId="26" xfId="0" applyFont="1" applyBorder="1" applyAlignment="1">
      <alignment horizontal="left" vertical="top" wrapText="1"/>
    </xf>
    <xf numFmtId="0" fontId="40" fillId="0" borderId="37" xfId="0" applyFont="1" applyBorder="1" applyAlignment="1">
      <alignment horizontal="left" vertical="top" wrapText="1"/>
    </xf>
    <xf numFmtId="0" fontId="40" fillId="0" borderId="13" xfId="0" applyFont="1" applyBorder="1" applyAlignment="1">
      <alignment horizontal="left" vertical="top" wrapText="1"/>
    </xf>
    <xf numFmtId="0" fontId="40" fillId="0" borderId="53" xfId="0" applyFont="1" applyBorder="1" applyAlignment="1">
      <alignment horizontal="left" vertical="top" wrapText="1"/>
    </xf>
    <xf numFmtId="0" fontId="40" fillId="0" borderId="61" xfId="0" applyFont="1" applyBorder="1" applyAlignment="1">
      <alignment horizontal="left" vertical="top" wrapText="1"/>
    </xf>
    <xf numFmtId="0" fontId="47" fillId="0" borderId="29" xfId="0" applyFont="1" applyBorder="1" applyAlignment="1">
      <alignment horizontal="left" vertical="top" wrapText="1"/>
    </xf>
    <xf numFmtId="0" fontId="47" fillId="0" borderId="30" xfId="0" applyFont="1" applyBorder="1" applyAlignment="1">
      <alignment horizontal="left" vertical="top" wrapText="1"/>
    </xf>
    <xf numFmtId="0" fontId="47" fillId="0" borderId="33" xfId="0" applyFont="1" applyBorder="1" applyAlignment="1">
      <alignment horizontal="left" vertical="top" wrapText="1"/>
    </xf>
    <xf numFmtId="0" fontId="41" fillId="0" borderId="14" xfId="0" applyFont="1" applyBorder="1" applyAlignment="1">
      <alignment horizontal="center" vertical="center" wrapText="1"/>
    </xf>
    <xf numFmtId="0" fontId="41" fillId="0" borderId="47" xfId="0" applyFont="1" applyBorder="1" applyAlignment="1">
      <alignment horizontal="center" vertical="center" wrapText="1"/>
    </xf>
    <xf numFmtId="0" fontId="41" fillId="0" borderId="41" xfId="0" applyFont="1" applyBorder="1" applyAlignment="1">
      <alignment horizontal="center" vertical="center" wrapText="1"/>
    </xf>
    <xf numFmtId="0" fontId="41" fillId="0" borderId="48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24" fillId="0" borderId="0" xfId="0" applyFont="1" applyAlignment="1">
      <alignment horizontal="left" wrapText="1"/>
    </xf>
  </cellXfs>
  <cellStyles count="2">
    <cellStyle name="Normal 2" xfId="1" xr:uid="{00000000-0005-0000-0000-000001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9"/>
  <sheetViews>
    <sheetView workbookViewId="0">
      <selection activeCell="H20" sqref="H20"/>
    </sheetView>
  </sheetViews>
  <sheetFormatPr defaultRowHeight="15"/>
  <cols>
    <col min="1" max="1" width="3.140625" customWidth="1"/>
    <col min="2" max="2" width="2.28515625" customWidth="1"/>
    <col min="3" max="3" width="4" customWidth="1"/>
    <col min="4" max="4" width="26.42578125" customWidth="1"/>
    <col min="5" max="5" width="16.28515625" customWidth="1"/>
    <col min="6" max="6" width="18" customWidth="1"/>
    <col min="7" max="7" width="18.85546875" customWidth="1"/>
    <col min="8" max="8" width="12.7109375" bestFit="1" customWidth="1"/>
  </cols>
  <sheetData>
    <row r="1" spans="2:8">
      <c r="G1" s="619"/>
    </row>
    <row r="2" spans="2:8">
      <c r="G2" s="619"/>
    </row>
    <row r="3" spans="2:8">
      <c r="B3" t="s">
        <v>614</v>
      </c>
    </row>
    <row r="4" spans="2:8">
      <c r="B4" t="s">
        <v>615</v>
      </c>
    </row>
    <row r="5" spans="2:8">
      <c r="B5" s="701" t="s">
        <v>655</v>
      </c>
      <c r="C5" s="701"/>
      <c r="D5" s="701"/>
      <c r="E5" s="701"/>
      <c r="F5" s="701"/>
      <c r="G5" s="701"/>
    </row>
    <row r="6" spans="2:8">
      <c r="B6" s="423"/>
    </row>
    <row r="7" spans="2:8">
      <c r="B7" s="702" t="s">
        <v>640</v>
      </c>
      <c r="C7" s="703"/>
      <c r="D7" s="703"/>
      <c r="E7" s="703"/>
      <c r="F7" s="703"/>
      <c r="G7" s="703"/>
    </row>
    <row r="8" spans="2:8" ht="44.25" customHeight="1">
      <c r="B8" s="703"/>
      <c r="C8" s="703"/>
      <c r="D8" s="703"/>
      <c r="E8" s="703"/>
      <c r="F8" s="703"/>
      <c r="G8" s="703"/>
    </row>
    <row r="9" spans="2:8">
      <c r="B9" s="704" t="s">
        <v>560</v>
      </c>
      <c r="C9" s="704"/>
      <c r="D9" s="704"/>
      <c r="E9" s="704"/>
      <c r="F9" s="704"/>
      <c r="G9" s="704"/>
    </row>
    <row r="11" spans="2:8">
      <c r="B11" s="705" t="s">
        <v>474</v>
      </c>
      <c r="C11" s="705"/>
      <c r="D11" s="705"/>
      <c r="E11" s="705"/>
      <c r="F11" s="705"/>
      <c r="G11" s="705"/>
    </row>
    <row r="13" spans="2:8" ht="30.75" customHeight="1">
      <c r="B13" s="706" t="s">
        <v>656</v>
      </c>
      <c r="C13" s="706"/>
      <c r="D13" s="706"/>
      <c r="E13" s="706"/>
      <c r="F13" s="706"/>
      <c r="G13" s="706"/>
    </row>
    <row r="14" spans="2:8" ht="15.75" thickBot="1">
      <c r="B14" s="424"/>
      <c r="C14" s="424"/>
      <c r="D14" s="424"/>
      <c r="E14" s="422"/>
    </row>
    <row r="15" spans="2:8" ht="26.25">
      <c r="B15" s="338"/>
      <c r="C15" s="637" t="s">
        <v>188</v>
      </c>
      <c r="D15" s="648" t="s">
        <v>189</v>
      </c>
      <c r="E15" s="639" t="s">
        <v>639</v>
      </c>
      <c r="F15" s="639" t="s">
        <v>630</v>
      </c>
      <c r="G15" s="640" t="s">
        <v>631</v>
      </c>
    </row>
    <row r="16" spans="2:8">
      <c r="C16" s="641"/>
      <c r="D16" s="652" t="s">
        <v>190</v>
      </c>
      <c r="E16" s="432">
        <v>121350000</v>
      </c>
      <c r="F16" s="432">
        <f>Prihodi!D7</f>
        <v>112200000</v>
      </c>
      <c r="G16" s="642">
        <f>Prihodi!E7</f>
        <v>76500000</v>
      </c>
      <c r="H16" s="207"/>
    </row>
    <row r="17" spans="2:8" ht="30">
      <c r="C17" s="641"/>
      <c r="D17" s="653" t="s">
        <v>191</v>
      </c>
      <c r="E17" s="432">
        <v>700000</v>
      </c>
      <c r="F17" s="432">
        <f>Prihodi!D37</f>
        <v>700000</v>
      </c>
      <c r="G17" s="642">
        <f>Prihodi!E37</f>
        <v>600000</v>
      </c>
    </row>
    <row r="18" spans="2:8">
      <c r="C18" s="641"/>
      <c r="D18" s="654" t="s">
        <v>192</v>
      </c>
      <c r="E18" s="9">
        <f>Rashodi!C7</f>
        <v>82650000</v>
      </c>
      <c r="F18" s="9">
        <f>Rashodi!D7</f>
        <v>75540000</v>
      </c>
      <c r="G18" s="643">
        <f>Rashodi!E7</f>
        <v>72840000</v>
      </c>
      <c r="H18" s="207"/>
    </row>
    <row r="19" spans="2:8" ht="30">
      <c r="C19" s="641"/>
      <c r="D19" s="653" t="s">
        <v>193</v>
      </c>
      <c r="E19" s="9">
        <f>Rashodi!C43</f>
        <v>39700000</v>
      </c>
      <c r="F19" s="9">
        <f>Rashodi!D43</f>
        <v>37660000</v>
      </c>
      <c r="G19" s="643">
        <f>Rashodi!E43</f>
        <v>4460000</v>
      </c>
    </row>
    <row r="20" spans="2:8" ht="15.75" thickBot="1">
      <c r="B20" s="425"/>
      <c r="C20" s="644"/>
      <c r="D20" s="649" t="s">
        <v>194</v>
      </c>
      <c r="E20" s="646">
        <v>-300000</v>
      </c>
      <c r="F20" s="697">
        <v>-300000</v>
      </c>
      <c r="G20" s="681">
        <v>-200000</v>
      </c>
      <c r="H20" s="207"/>
    </row>
    <row r="21" spans="2:8">
      <c r="F21" s="426"/>
      <c r="G21" s="426"/>
    </row>
    <row r="22" spans="2:8" ht="15.75" thickBot="1">
      <c r="F22" s="426"/>
      <c r="G22" s="426"/>
    </row>
    <row r="23" spans="2:8">
      <c r="B23" s="338"/>
      <c r="C23" s="637" t="s">
        <v>195</v>
      </c>
      <c r="D23" s="638" t="s">
        <v>196</v>
      </c>
      <c r="E23" s="639" t="s">
        <v>621</v>
      </c>
      <c r="F23" s="639" t="s">
        <v>630</v>
      </c>
      <c r="G23" s="640" t="s">
        <v>631</v>
      </c>
    </row>
    <row r="24" spans="2:8" ht="30">
      <c r="C24" s="641"/>
      <c r="D24" s="653" t="s">
        <v>197</v>
      </c>
      <c r="E24" s="432">
        <v>300000</v>
      </c>
      <c r="F24" s="432">
        <v>0</v>
      </c>
      <c r="G24" s="642">
        <v>300000</v>
      </c>
    </row>
    <row r="25" spans="2:8" ht="30">
      <c r="C25" s="641"/>
      <c r="D25" s="653" t="s">
        <v>198</v>
      </c>
      <c r="E25" s="9"/>
      <c r="F25" s="9"/>
      <c r="G25" s="643"/>
    </row>
    <row r="26" spans="2:8" ht="15.75" thickBot="1">
      <c r="B26" s="425"/>
      <c r="C26" s="644"/>
      <c r="D26" s="645" t="s">
        <v>199</v>
      </c>
      <c r="E26" s="646">
        <v>300000</v>
      </c>
      <c r="F26" s="646">
        <v>0</v>
      </c>
      <c r="G26" s="647">
        <v>300000</v>
      </c>
    </row>
    <row r="27" spans="2:8" ht="15.75" thickBot="1">
      <c r="B27" s="425"/>
      <c r="C27" s="427"/>
      <c r="D27" s="428"/>
      <c r="E27" s="429"/>
      <c r="F27" s="429"/>
      <c r="G27" s="429"/>
    </row>
    <row r="28" spans="2:8" ht="34.5" customHeight="1" thickBot="1">
      <c r="C28" s="635"/>
      <c r="D28" s="636" t="s">
        <v>657</v>
      </c>
      <c r="E28" s="650">
        <v>0</v>
      </c>
      <c r="F28" s="651">
        <v>0</v>
      </c>
      <c r="G28" s="651">
        <v>0</v>
      </c>
    </row>
    <row r="29" spans="2:8">
      <c r="C29" s="401"/>
      <c r="D29" s="430"/>
      <c r="E29" s="431"/>
    </row>
    <row r="30" spans="2:8">
      <c r="C30" s="401"/>
      <c r="D30" s="430"/>
      <c r="E30" s="690" t="s">
        <v>612</v>
      </c>
    </row>
    <row r="31" spans="2:8">
      <c r="C31" s="401"/>
      <c r="D31" s="430"/>
      <c r="E31" s="431"/>
    </row>
    <row r="32" spans="2:8">
      <c r="C32" s="401"/>
      <c r="D32" s="707" t="s">
        <v>660</v>
      </c>
      <c r="E32" s="708"/>
      <c r="F32" s="708"/>
      <c r="G32" s="708"/>
      <c r="H32" s="708"/>
    </row>
    <row r="33" spans="2:8">
      <c r="C33" s="401"/>
      <c r="D33" s="694"/>
      <c r="E33" s="695"/>
      <c r="F33" s="695"/>
      <c r="G33" s="695"/>
      <c r="H33" s="695"/>
    </row>
    <row r="34" spans="2:8">
      <c r="C34" s="401"/>
      <c r="D34" s="430"/>
      <c r="E34" s="605" t="s">
        <v>659</v>
      </c>
    </row>
    <row r="35" spans="2:8" ht="30.75" hidden="1" customHeight="1">
      <c r="C35" s="700"/>
      <c r="D35" s="700"/>
      <c r="E35" s="700"/>
      <c r="F35" s="700"/>
      <c r="G35" s="700"/>
    </row>
    <row r="36" spans="2:8" ht="13.5" customHeight="1">
      <c r="C36" s="628"/>
      <c r="D36" s="628"/>
      <c r="E36" s="628"/>
      <c r="F36" s="628"/>
      <c r="G36" s="628"/>
    </row>
    <row r="37" spans="2:8">
      <c r="B37" s="401"/>
      <c r="C37" s="401"/>
      <c r="D37" s="698" t="s">
        <v>658</v>
      </c>
      <c r="E37" s="699"/>
      <c r="F37" s="699"/>
      <c r="G37" s="699"/>
    </row>
    <row r="38" spans="2:8">
      <c r="D38" s="699"/>
      <c r="E38" s="699"/>
      <c r="F38" s="699"/>
      <c r="G38" s="699"/>
    </row>
    <row r="39" spans="2:8" ht="4.5" customHeight="1">
      <c r="D39" s="699"/>
      <c r="E39" s="699"/>
      <c r="F39" s="699"/>
      <c r="G39" s="699"/>
    </row>
  </sheetData>
  <mergeCells count="8">
    <mergeCell ref="D37:G39"/>
    <mergeCell ref="C35:G35"/>
    <mergeCell ref="B5:G5"/>
    <mergeCell ref="B7:G8"/>
    <mergeCell ref="B9:G9"/>
    <mergeCell ref="B11:G11"/>
    <mergeCell ref="B13:G13"/>
    <mergeCell ref="D32:H32"/>
  </mergeCells>
  <pageMargins left="0.31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workbookViewId="0">
      <selection activeCell="F7" sqref="F7"/>
    </sheetView>
  </sheetViews>
  <sheetFormatPr defaultRowHeight="15"/>
  <cols>
    <col min="1" max="1" width="6.42578125" customWidth="1"/>
    <col min="2" max="2" width="27" customWidth="1"/>
    <col min="3" max="3" width="17.85546875" customWidth="1"/>
    <col min="4" max="4" width="18.140625" customWidth="1"/>
    <col min="5" max="5" width="17.85546875" customWidth="1"/>
    <col min="6" max="6" width="13.85546875" bestFit="1" customWidth="1"/>
  </cols>
  <sheetData>
    <row r="1" spans="1:6" ht="23.25">
      <c r="A1" s="709" t="s">
        <v>200</v>
      </c>
      <c r="B1" s="709"/>
    </row>
    <row r="2" spans="1:6" ht="15.75" thickBot="1"/>
    <row r="3" spans="1:6" ht="60.75" customHeight="1" thickBot="1">
      <c r="A3" s="529" t="s">
        <v>0</v>
      </c>
      <c r="B3" s="530" t="s">
        <v>1</v>
      </c>
      <c r="C3" s="531" t="s">
        <v>621</v>
      </c>
      <c r="D3" s="630" t="s">
        <v>630</v>
      </c>
      <c r="E3" s="531" t="s">
        <v>631</v>
      </c>
    </row>
    <row r="4" spans="1:6">
      <c r="A4" s="92"/>
      <c r="B4" s="93"/>
      <c r="C4" s="94"/>
      <c r="D4" s="92"/>
      <c r="E4" s="94"/>
    </row>
    <row r="5" spans="1:6" ht="36">
      <c r="A5" s="468"/>
      <c r="B5" s="469" t="s">
        <v>201</v>
      </c>
      <c r="C5" s="470">
        <f>C7+C37</f>
        <v>122050000</v>
      </c>
      <c r="D5" s="471">
        <f>D7+D37</f>
        <v>112900000</v>
      </c>
      <c r="E5" s="470">
        <f>E7+E37</f>
        <v>77100000</v>
      </c>
      <c r="F5" s="207"/>
    </row>
    <row r="6" spans="1:6" ht="16.5">
      <c r="A6" s="1"/>
      <c r="B6" s="95"/>
      <c r="C6" s="96"/>
      <c r="D6" s="97"/>
      <c r="E6" s="96"/>
      <c r="F6" s="207"/>
    </row>
    <row r="7" spans="1:6" ht="16.5">
      <c r="A7" s="464">
        <v>6</v>
      </c>
      <c r="B7" s="465" t="s">
        <v>202</v>
      </c>
      <c r="C7" s="466">
        <f>C9+C14+C21+C26+C31+C34</f>
        <v>121350000</v>
      </c>
      <c r="D7" s="467">
        <f>D9+D14+D21+D26+D31+D34</f>
        <v>112200000</v>
      </c>
      <c r="E7" s="466">
        <f>E9+E14+E21+E26+E31+E34</f>
        <v>76500000</v>
      </c>
      <c r="F7" s="207"/>
    </row>
    <row r="8" spans="1:6" ht="15.75">
      <c r="A8" s="2"/>
      <c r="B8" s="98"/>
      <c r="C8" s="99"/>
      <c r="D8" s="97"/>
      <c r="E8" s="99"/>
    </row>
    <row r="9" spans="1:6" ht="15.75">
      <c r="A9" s="462">
        <v>61</v>
      </c>
      <c r="B9" s="463" t="s">
        <v>2</v>
      </c>
      <c r="C9" s="457">
        <f>C10+C11+C12</f>
        <v>55950000</v>
      </c>
      <c r="D9" s="458">
        <v>54000000</v>
      </c>
      <c r="E9" s="457">
        <v>54000000</v>
      </c>
      <c r="F9" s="207"/>
    </row>
    <row r="10" spans="1:6">
      <c r="A10" s="187">
        <v>611</v>
      </c>
      <c r="B10" s="192" t="s">
        <v>3</v>
      </c>
      <c r="C10" s="193">
        <v>52000000</v>
      </c>
      <c r="D10" s="194"/>
      <c r="E10" s="193"/>
      <c r="F10" s="207"/>
    </row>
    <row r="11" spans="1:6">
      <c r="A11" s="187">
        <v>613</v>
      </c>
      <c r="B11" s="188" t="s">
        <v>4</v>
      </c>
      <c r="C11" s="193">
        <v>3500000</v>
      </c>
      <c r="D11" s="194"/>
      <c r="E11" s="193"/>
    </row>
    <row r="12" spans="1:6">
      <c r="A12" s="187">
        <v>614</v>
      </c>
      <c r="B12" s="188" t="s">
        <v>5</v>
      </c>
      <c r="C12" s="193">
        <v>450000</v>
      </c>
      <c r="D12" s="194"/>
      <c r="E12" s="193"/>
    </row>
    <row r="13" spans="1:6" ht="15.75">
      <c r="A13" s="2"/>
      <c r="B13" s="98"/>
      <c r="C13" s="99"/>
      <c r="D13" s="97"/>
      <c r="E13" s="99"/>
    </row>
    <row r="14" spans="1:6" ht="15.75">
      <c r="A14" s="459">
        <v>63</v>
      </c>
      <c r="B14" s="460" t="s">
        <v>6</v>
      </c>
      <c r="C14" s="461">
        <f>C15+C16+C17+C18+C19</f>
        <v>49650000</v>
      </c>
      <c r="D14" s="458">
        <v>43950000</v>
      </c>
      <c r="E14" s="461">
        <v>8150000</v>
      </c>
      <c r="F14" s="207"/>
    </row>
    <row r="15" spans="1:6" ht="26.25">
      <c r="A15" s="187">
        <v>633</v>
      </c>
      <c r="B15" s="188" t="s">
        <v>322</v>
      </c>
      <c r="C15" s="193">
        <v>4000000</v>
      </c>
      <c r="D15" s="194"/>
      <c r="E15" s="193"/>
      <c r="F15" s="207"/>
    </row>
    <row r="16" spans="1:6" ht="27" customHeight="1">
      <c r="A16" s="195">
        <v>634</v>
      </c>
      <c r="B16" s="196" t="s">
        <v>425</v>
      </c>
      <c r="C16" s="197">
        <v>16750000</v>
      </c>
      <c r="D16" s="198"/>
      <c r="E16" s="197"/>
      <c r="F16" s="207"/>
    </row>
    <row r="17" spans="1:6" ht="27" customHeight="1">
      <c r="A17" s="195">
        <v>635</v>
      </c>
      <c r="B17" s="196" t="s">
        <v>415</v>
      </c>
      <c r="C17" s="197">
        <v>2300000</v>
      </c>
      <c r="D17" s="198"/>
      <c r="E17" s="197"/>
      <c r="F17" s="207"/>
    </row>
    <row r="18" spans="1:6" ht="42.75" customHeight="1">
      <c r="A18" s="195">
        <v>636</v>
      </c>
      <c r="B18" s="196" t="s">
        <v>374</v>
      </c>
      <c r="C18" s="197">
        <v>600000</v>
      </c>
      <c r="D18" s="198"/>
      <c r="E18" s="197"/>
    </row>
    <row r="19" spans="1:6" ht="26.25">
      <c r="A19" s="195">
        <v>638</v>
      </c>
      <c r="B19" s="196" t="s">
        <v>375</v>
      </c>
      <c r="C19" s="197">
        <v>26000000</v>
      </c>
      <c r="D19" s="198"/>
      <c r="E19" s="197"/>
      <c r="F19" s="207"/>
    </row>
    <row r="20" spans="1:6" ht="15.75">
      <c r="A20" s="2"/>
      <c r="B20" s="98"/>
      <c r="C20" s="99"/>
      <c r="D20" s="97"/>
      <c r="E20" s="99"/>
    </row>
    <row r="21" spans="1:6" ht="15.75">
      <c r="A21" s="455">
        <v>64</v>
      </c>
      <c r="B21" s="456" t="s">
        <v>7</v>
      </c>
      <c r="C21" s="457">
        <f>C22+C23+C24</f>
        <v>1500000</v>
      </c>
      <c r="D21" s="458">
        <v>1500000</v>
      </c>
      <c r="E21" s="457">
        <v>1500000</v>
      </c>
    </row>
    <row r="22" spans="1:6" ht="29.25" customHeight="1">
      <c r="A22" s="199">
        <v>641</v>
      </c>
      <c r="B22" s="196" t="s">
        <v>8</v>
      </c>
      <c r="C22" s="200">
        <v>20000</v>
      </c>
      <c r="D22" s="194"/>
      <c r="E22" s="200"/>
    </row>
    <row r="23" spans="1:6" ht="29.25" customHeight="1">
      <c r="A23" s="187">
        <v>642</v>
      </c>
      <c r="B23" s="188" t="s">
        <v>9</v>
      </c>
      <c r="C23" s="193">
        <v>1470000</v>
      </c>
      <c r="D23" s="194"/>
      <c r="E23" s="193"/>
    </row>
    <row r="24" spans="1:6" ht="26.25">
      <c r="A24" s="187">
        <v>643</v>
      </c>
      <c r="B24" s="188" t="s">
        <v>10</v>
      </c>
      <c r="C24" s="193">
        <v>10000</v>
      </c>
      <c r="D24" s="194"/>
      <c r="E24" s="193"/>
    </row>
    <row r="25" spans="1:6" ht="15.75">
      <c r="A25" s="2"/>
      <c r="B25" s="98"/>
      <c r="C25" s="99"/>
      <c r="D25" s="97"/>
      <c r="E25" s="99"/>
    </row>
    <row r="26" spans="1:6" ht="93.75" customHeight="1">
      <c r="A26" s="450">
        <v>65</v>
      </c>
      <c r="B26" s="451" t="s">
        <v>323</v>
      </c>
      <c r="C26" s="452">
        <f>C27+C28+C29</f>
        <v>9900000</v>
      </c>
      <c r="D26" s="453">
        <v>9900000</v>
      </c>
      <c r="E26" s="452">
        <v>10000000</v>
      </c>
      <c r="F26" s="207"/>
    </row>
    <row r="27" spans="1:6" ht="26.25">
      <c r="A27" s="187">
        <v>651</v>
      </c>
      <c r="B27" s="188" t="s">
        <v>11</v>
      </c>
      <c r="C27" s="193">
        <v>600000</v>
      </c>
      <c r="D27" s="194"/>
      <c r="E27" s="193"/>
      <c r="F27" s="207"/>
    </row>
    <row r="28" spans="1:6" ht="28.5" customHeight="1">
      <c r="A28" s="187">
        <v>652</v>
      </c>
      <c r="B28" s="188" t="s">
        <v>12</v>
      </c>
      <c r="C28" s="193">
        <v>2300000</v>
      </c>
      <c r="D28" s="194"/>
      <c r="E28" s="193"/>
    </row>
    <row r="29" spans="1:6" ht="28.5" customHeight="1">
      <c r="A29" s="187">
        <v>653</v>
      </c>
      <c r="B29" s="188" t="s">
        <v>203</v>
      </c>
      <c r="C29" s="189">
        <v>7000000</v>
      </c>
      <c r="D29" s="190"/>
      <c r="E29" s="189"/>
      <c r="F29" s="207"/>
    </row>
    <row r="30" spans="1:6" s="191" customFormat="1" ht="16.5" customHeight="1">
      <c r="A30" s="187"/>
      <c r="B30" s="188"/>
      <c r="C30" s="189"/>
      <c r="D30" s="190"/>
      <c r="E30" s="189"/>
    </row>
    <row r="31" spans="1:6" ht="30.75" customHeight="1">
      <c r="A31" s="450">
        <v>66</v>
      </c>
      <c r="B31" s="451" t="s">
        <v>558</v>
      </c>
      <c r="C31" s="452">
        <v>350000</v>
      </c>
      <c r="D31" s="454">
        <v>350000</v>
      </c>
      <c r="E31" s="452">
        <v>350000</v>
      </c>
      <c r="F31" s="207"/>
    </row>
    <row r="32" spans="1:6" ht="28.5" customHeight="1">
      <c r="A32" s="187">
        <v>661</v>
      </c>
      <c r="B32" s="188" t="s">
        <v>324</v>
      </c>
      <c r="C32" s="189">
        <v>350000</v>
      </c>
      <c r="D32" s="190"/>
      <c r="E32" s="189"/>
    </row>
    <row r="33" spans="1:6">
      <c r="A33" s="101"/>
      <c r="B33" s="102"/>
      <c r="C33" s="103"/>
      <c r="D33" s="104"/>
      <c r="E33" s="103"/>
    </row>
    <row r="34" spans="1:6" ht="47.25">
      <c r="A34" s="450">
        <v>68</v>
      </c>
      <c r="B34" s="451" t="s">
        <v>14</v>
      </c>
      <c r="C34" s="452">
        <v>4000000</v>
      </c>
      <c r="D34" s="453">
        <v>2500000</v>
      </c>
      <c r="E34" s="452">
        <v>2500000</v>
      </c>
      <c r="F34" s="207"/>
    </row>
    <row r="35" spans="1:6">
      <c r="A35" s="187">
        <v>683</v>
      </c>
      <c r="B35" s="188" t="s">
        <v>13</v>
      </c>
      <c r="C35" s="193">
        <v>4000000</v>
      </c>
      <c r="D35" s="194"/>
      <c r="E35" s="193"/>
    </row>
    <row r="36" spans="1:6">
      <c r="A36" s="2"/>
      <c r="B36" s="98"/>
      <c r="C36" s="99"/>
      <c r="D36" s="100"/>
      <c r="E36" s="99"/>
    </row>
    <row r="37" spans="1:6" ht="58.5" customHeight="1">
      <c r="A37" s="475">
        <v>7</v>
      </c>
      <c r="B37" s="476" t="s">
        <v>204</v>
      </c>
      <c r="C37" s="393">
        <f>C39+C42</f>
        <v>700000</v>
      </c>
      <c r="D37" s="394">
        <f>D39+D42</f>
        <v>700000</v>
      </c>
      <c r="E37" s="393">
        <f>E39+E42</f>
        <v>600000</v>
      </c>
      <c r="F37" s="207"/>
    </row>
    <row r="38" spans="1:6" ht="16.5">
      <c r="A38" s="4"/>
      <c r="B38" s="5"/>
      <c r="C38" s="105"/>
      <c r="D38" s="97"/>
      <c r="E38" s="105"/>
    </row>
    <row r="39" spans="1:6" ht="47.25">
      <c r="A39" s="472">
        <v>71</v>
      </c>
      <c r="B39" s="473" t="s">
        <v>15</v>
      </c>
      <c r="C39" s="474">
        <v>400000</v>
      </c>
      <c r="D39" s="453">
        <v>400000</v>
      </c>
      <c r="E39" s="474">
        <v>300000</v>
      </c>
    </row>
    <row r="40" spans="1:6" ht="44.25" customHeight="1">
      <c r="A40" s="187">
        <v>711</v>
      </c>
      <c r="B40" s="188" t="s">
        <v>16</v>
      </c>
      <c r="C40" s="189">
        <v>400000</v>
      </c>
      <c r="D40" s="190"/>
      <c r="E40" s="189"/>
    </row>
    <row r="41" spans="1:6" ht="15.75">
      <c r="A41" s="2"/>
      <c r="B41" s="98"/>
      <c r="C41" s="99"/>
      <c r="D41" s="97"/>
      <c r="E41" s="99"/>
    </row>
    <row r="42" spans="1:6" ht="31.5">
      <c r="A42" s="472">
        <v>72</v>
      </c>
      <c r="B42" s="473" t="s">
        <v>325</v>
      </c>
      <c r="C42" s="474">
        <v>300000</v>
      </c>
      <c r="D42" s="453">
        <v>300000</v>
      </c>
      <c r="E42" s="474">
        <v>300000</v>
      </c>
    </row>
    <row r="43" spans="1:6" ht="26.25">
      <c r="A43" s="201">
        <v>721</v>
      </c>
      <c r="B43" s="188" t="s">
        <v>17</v>
      </c>
      <c r="C43" s="189">
        <v>300000</v>
      </c>
      <c r="D43" s="190"/>
      <c r="E43" s="189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5"/>
  <sheetViews>
    <sheetView workbookViewId="0">
      <selection activeCell="E6" sqref="E6"/>
    </sheetView>
  </sheetViews>
  <sheetFormatPr defaultRowHeight="15"/>
  <cols>
    <col min="1" max="1" width="7" customWidth="1"/>
    <col min="2" max="2" width="29.140625" customWidth="1"/>
    <col min="3" max="5" width="17.42578125" customWidth="1"/>
    <col min="6" max="6" width="12.7109375" bestFit="1" customWidth="1"/>
  </cols>
  <sheetData>
    <row r="1" spans="1:6" ht="23.25">
      <c r="A1" s="710" t="s">
        <v>205</v>
      </c>
      <c r="B1" s="710"/>
      <c r="C1" s="708"/>
      <c r="D1" s="708"/>
      <c r="E1" s="708"/>
    </row>
    <row r="2" spans="1:6" ht="7.5" customHeight="1" thickBot="1"/>
    <row r="3" spans="1:6" ht="72.75" customHeight="1" thickBot="1">
      <c r="A3" s="523" t="s">
        <v>0</v>
      </c>
      <c r="B3" s="524" t="s">
        <v>206</v>
      </c>
      <c r="C3" s="525" t="s">
        <v>621</v>
      </c>
      <c r="D3" s="629" t="s">
        <v>630</v>
      </c>
      <c r="E3" s="525" t="s">
        <v>631</v>
      </c>
    </row>
    <row r="4" spans="1:6">
      <c r="A4" s="106"/>
      <c r="B4" s="107"/>
      <c r="C4" s="106"/>
      <c r="D4" s="25"/>
      <c r="E4" s="106"/>
    </row>
    <row r="5" spans="1:6" ht="36">
      <c r="A5" s="526"/>
      <c r="B5" s="527" t="s">
        <v>207</v>
      </c>
      <c r="C5" s="528">
        <f>C7+C43</f>
        <v>122350000</v>
      </c>
      <c r="D5" s="528">
        <f>D7+D43</f>
        <v>113200000</v>
      </c>
      <c r="E5" s="528">
        <f>E7+E43</f>
        <v>77300000</v>
      </c>
      <c r="F5" s="207"/>
    </row>
    <row r="6" spans="1:6" ht="18">
      <c r="A6" s="109"/>
      <c r="B6" s="110"/>
      <c r="C6" s="111"/>
      <c r="D6" s="38"/>
      <c r="E6" s="111"/>
    </row>
    <row r="7" spans="1:6" ht="16.5">
      <c r="A7" s="495">
        <v>3</v>
      </c>
      <c r="B7" s="496" t="s">
        <v>208</v>
      </c>
      <c r="C7" s="497">
        <f>C9+C14+C21+C24+C28+C33+C36</f>
        <v>82650000</v>
      </c>
      <c r="D7" s="498">
        <f>D9+D14+D21+D24+D28+D33+D36</f>
        <v>75540000</v>
      </c>
      <c r="E7" s="497">
        <f>E9+E14+E21+E24+E28+E33+E36</f>
        <v>72840000</v>
      </c>
    </row>
    <row r="8" spans="1:6" ht="16.5">
      <c r="A8" s="112"/>
      <c r="B8" s="113"/>
      <c r="C8" s="114"/>
      <c r="D8" s="115"/>
      <c r="E8" s="114"/>
    </row>
    <row r="9" spans="1:6" ht="15.75">
      <c r="A9" s="499">
        <v>31</v>
      </c>
      <c r="B9" s="500" t="s">
        <v>28</v>
      </c>
      <c r="C9" s="501">
        <f>C10+C11+C12</f>
        <v>20475000</v>
      </c>
      <c r="D9" s="502">
        <v>20385000</v>
      </c>
      <c r="E9" s="501">
        <v>18900000</v>
      </c>
    </row>
    <row r="10" spans="1:6">
      <c r="A10" s="219">
        <v>311</v>
      </c>
      <c r="B10" s="265" t="s">
        <v>30</v>
      </c>
      <c r="C10" s="82">
        <v>16770000</v>
      </c>
      <c r="D10" s="66"/>
      <c r="E10" s="82"/>
    </row>
    <row r="11" spans="1:6">
      <c r="A11" s="219">
        <v>312</v>
      </c>
      <c r="B11" s="265" t="s">
        <v>32</v>
      </c>
      <c r="C11" s="82">
        <v>820000</v>
      </c>
      <c r="D11" s="66"/>
      <c r="E11" s="82"/>
    </row>
    <row r="12" spans="1:6">
      <c r="A12" s="219">
        <v>313</v>
      </c>
      <c r="B12" s="265" t="s">
        <v>71</v>
      </c>
      <c r="C12" s="82">
        <v>2885000</v>
      </c>
      <c r="D12" s="66"/>
      <c r="E12" s="82"/>
    </row>
    <row r="13" spans="1:6">
      <c r="A13" s="30"/>
      <c r="B13" s="116"/>
      <c r="C13" s="27"/>
      <c r="D13" s="38"/>
      <c r="E13" s="27"/>
    </row>
    <row r="14" spans="1:6" ht="15.75">
      <c r="A14" s="499">
        <v>32</v>
      </c>
      <c r="B14" s="503" t="s">
        <v>35</v>
      </c>
      <c r="C14" s="501">
        <f>C15+C16+C17+C18+C19</f>
        <v>24733000</v>
      </c>
      <c r="D14" s="502">
        <v>20368000</v>
      </c>
      <c r="E14" s="501">
        <v>19486000</v>
      </c>
    </row>
    <row r="15" spans="1:6">
      <c r="A15" s="219">
        <v>321</v>
      </c>
      <c r="B15" s="265" t="s">
        <v>37</v>
      </c>
      <c r="C15" s="82">
        <v>1285000</v>
      </c>
      <c r="D15" s="66"/>
      <c r="E15" s="82"/>
    </row>
    <row r="16" spans="1:6">
      <c r="A16" s="219">
        <v>322</v>
      </c>
      <c r="B16" s="265" t="s">
        <v>39</v>
      </c>
      <c r="C16" s="82">
        <v>4510000</v>
      </c>
      <c r="D16" s="66"/>
      <c r="E16" s="82"/>
    </row>
    <row r="17" spans="1:5">
      <c r="A17" s="219">
        <v>323</v>
      </c>
      <c r="B17" s="265" t="s">
        <v>41</v>
      </c>
      <c r="C17" s="82">
        <v>16068000</v>
      </c>
      <c r="D17" s="66"/>
      <c r="E17" s="82"/>
    </row>
    <row r="18" spans="1:5" ht="26.25">
      <c r="A18" s="219">
        <v>324</v>
      </c>
      <c r="B18" s="266" t="s">
        <v>62</v>
      </c>
      <c r="C18" s="82">
        <v>10000</v>
      </c>
      <c r="D18" s="66"/>
      <c r="E18" s="82"/>
    </row>
    <row r="19" spans="1:5">
      <c r="A19" s="219">
        <v>329</v>
      </c>
      <c r="B19" s="266" t="s">
        <v>209</v>
      </c>
      <c r="C19" s="82">
        <v>2860000</v>
      </c>
      <c r="D19" s="66"/>
      <c r="E19" s="82"/>
    </row>
    <row r="20" spans="1:5">
      <c r="A20" s="30"/>
      <c r="B20" s="117"/>
      <c r="C20" s="27"/>
      <c r="D20" s="38"/>
      <c r="E20" s="27"/>
    </row>
    <row r="21" spans="1:5" ht="15.75">
      <c r="A21" s="499">
        <v>34</v>
      </c>
      <c r="B21" s="503" t="s">
        <v>45</v>
      </c>
      <c r="C21" s="501">
        <v>225000</v>
      </c>
      <c r="D21" s="502">
        <v>221000</v>
      </c>
      <c r="E21" s="501">
        <v>221000</v>
      </c>
    </row>
    <row r="22" spans="1:5">
      <c r="A22" s="219">
        <v>343</v>
      </c>
      <c r="B22" s="266" t="s">
        <v>47</v>
      </c>
      <c r="C22" s="82">
        <v>225000</v>
      </c>
      <c r="D22" s="66"/>
      <c r="E22" s="82"/>
    </row>
    <row r="23" spans="1:5">
      <c r="A23" s="118"/>
      <c r="B23" s="119"/>
      <c r="C23" s="34"/>
      <c r="D23" s="38"/>
      <c r="E23" s="34"/>
    </row>
    <row r="24" spans="1:5" ht="15.75">
      <c r="A24" s="499">
        <v>35</v>
      </c>
      <c r="B24" s="504" t="s">
        <v>49</v>
      </c>
      <c r="C24" s="501">
        <f>C25+C26</f>
        <v>1140000</v>
      </c>
      <c r="D24" s="502">
        <v>980000</v>
      </c>
      <c r="E24" s="501">
        <v>980000</v>
      </c>
    </row>
    <row r="25" spans="1:5" ht="30.75" customHeight="1">
      <c r="A25" s="64">
        <v>351</v>
      </c>
      <c r="B25" s="267" t="s">
        <v>210</v>
      </c>
      <c r="C25" s="82">
        <v>90000</v>
      </c>
      <c r="D25" s="66"/>
      <c r="E25" s="82"/>
    </row>
    <row r="26" spans="1:5" ht="51.75">
      <c r="A26" s="64">
        <v>352</v>
      </c>
      <c r="B26" s="267" t="s">
        <v>211</v>
      </c>
      <c r="C26" s="82">
        <v>1050000</v>
      </c>
      <c r="D26" s="66"/>
      <c r="E26" s="82"/>
    </row>
    <row r="27" spans="1:5">
      <c r="A27" s="40"/>
      <c r="B27" s="120"/>
      <c r="C27" s="34"/>
      <c r="D27" s="38"/>
      <c r="E27" s="34"/>
    </row>
    <row r="28" spans="1:5" ht="47.25">
      <c r="A28" s="505">
        <v>36</v>
      </c>
      <c r="B28" s="506" t="s">
        <v>212</v>
      </c>
      <c r="C28" s="501">
        <f>C29+C30+C31</f>
        <v>2350000</v>
      </c>
      <c r="D28" s="507">
        <v>2000000</v>
      </c>
      <c r="E28" s="501">
        <v>750000</v>
      </c>
    </row>
    <row r="29" spans="1:5" ht="26.25">
      <c r="A29" s="617">
        <v>363</v>
      </c>
      <c r="B29" s="618" t="s">
        <v>525</v>
      </c>
      <c r="C29" s="518">
        <v>2050000</v>
      </c>
      <c r="D29" s="627"/>
      <c r="E29" s="518"/>
    </row>
    <row r="30" spans="1:5" ht="30" customHeight="1">
      <c r="A30" s="64">
        <v>366</v>
      </c>
      <c r="B30" s="267" t="s">
        <v>213</v>
      </c>
      <c r="C30" s="82">
        <v>150000</v>
      </c>
      <c r="D30" s="627"/>
      <c r="E30" s="82"/>
    </row>
    <row r="31" spans="1:5" ht="30" customHeight="1">
      <c r="A31" s="64">
        <v>368</v>
      </c>
      <c r="B31" s="267" t="s">
        <v>375</v>
      </c>
      <c r="C31" s="82">
        <v>150000</v>
      </c>
      <c r="D31" s="627"/>
      <c r="E31" s="82"/>
    </row>
    <row r="32" spans="1:5" ht="17.25" customHeight="1">
      <c r="A32" s="31"/>
      <c r="B32" s="121"/>
      <c r="C32" s="33"/>
      <c r="D32" s="86"/>
      <c r="E32" s="33"/>
    </row>
    <row r="33" spans="1:5" ht="28.5" customHeight="1">
      <c r="A33" s="499">
        <v>37</v>
      </c>
      <c r="B33" s="504" t="s">
        <v>214</v>
      </c>
      <c r="C33" s="501">
        <v>9700000</v>
      </c>
      <c r="D33" s="502">
        <v>9700000</v>
      </c>
      <c r="E33" s="501">
        <v>9700000</v>
      </c>
    </row>
    <row r="34" spans="1:5" ht="26.25">
      <c r="A34" s="64">
        <v>372</v>
      </c>
      <c r="B34" s="267" t="s">
        <v>214</v>
      </c>
      <c r="C34" s="82">
        <v>9700000</v>
      </c>
      <c r="D34" s="66"/>
      <c r="E34" s="82"/>
    </row>
    <row r="35" spans="1:5">
      <c r="A35" s="40"/>
      <c r="B35" s="120"/>
      <c r="C35" s="34"/>
      <c r="D35" s="38"/>
      <c r="E35" s="34"/>
    </row>
    <row r="36" spans="1:5" ht="15.75">
      <c r="A36" s="499">
        <v>38</v>
      </c>
      <c r="B36" s="504" t="s">
        <v>50</v>
      </c>
      <c r="C36" s="501">
        <f>C37+C38+C39+C40+C41</f>
        <v>24027000</v>
      </c>
      <c r="D36" s="502">
        <v>21886000</v>
      </c>
      <c r="E36" s="501">
        <v>22803000</v>
      </c>
    </row>
    <row r="37" spans="1:5">
      <c r="A37" s="64">
        <v>381</v>
      </c>
      <c r="B37" s="267" t="s">
        <v>51</v>
      </c>
      <c r="C37" s="82">
        <v>12069000</v>
      </c>
      <c r="D37" s="66"/>
      <c r="E37" s="82"/>
    </row>
    <row r="38" spans="1:5">
      <c r="A38" s="64">
        <v>382</v>
      </c>
      <c r="B38" s="267" t="s">
        <v>52</v>
      </c>
      <c r="C38" s="82">
        <v>3658000</v>
      </c>
      <c r="D38" s="66"/>
      <c r="E38" s="82"/>
    </row>
    <row r="39" spans="1:5">
      <c r="A39" s="64">
        <v>385</v>
      </c>
      <c r="B39" s="267" t="s">
        <v>215</v>
      </c>
      <c r="C39" s="82">
        <v>300000</v>
      </c>
      <c r="D39" s="66"/>
      <c r="E39" s="82"/>
    </row>
    <row r="40" spans="1:5">
      <c r="A40" s="64">
        <v>383</v>
      </c>
      <c r="B40" s="267" t="s">
        <v>499</v>
      </c>
      <c r="C40" s="82">
        <v>0</v>
      </c>
      <c r="D40" s="66"/>
      <c r="E40" s="82"/>
    </row>
    <row r="41" spans="1:5">
      <c r="A41" s="64">
        <v>386</v>
      </c>
      <c r="B41" s="267" t="s">
        <v>216</v>
      </c>
      <c r="C41" s="82">
        <v>8000000</v>
      </c>
      <c r="D41" s="66"/>
      <c r="E41" s="82"/>
    </row>
    <row r="42" spans="1:5">
      <c r="A42" s="30"/>
      <c r="B42" s="117"/>
      <c r="C42" s="9"/>
      <c r="D42" s="38"/>
      <c r="E42" s="9"/>
    </row>
    <row r="43" spans="1:5" ht="49.5">
      <c r="A43" s="495">
        <v>4</v>
      </c>
      <c r="B43" s="508" t="s">
        <v>217</v>
      </c>
      <c r="C43" s="497">
        <f>C44+C47+C54</f>
        <v>39700000</v>
      </c>
      <c r="D43" s="498">
        <f>D44+D47+D54</f>
        <v>37660000</v>
      </c>
      <c r="E43" s="497">
        <f>E44+E47+E54</f>
        <v>4460000</v>
      </c>
    </row>
    <row r="44" spans="1:5" ht="30">
      <c r="A44" s="509">
        <v>41</v>
      </c>
      <c r="B44" s="510" t="s">
        <v>218</v>
      </c>
      <c r="C44" s="511">
        <v>900000</v>
      </c>
      <c r="D44" s="512">
        <v>300000</v>
      </c>
      <c r="E44" s="511">
        <v>300000</v>
      </c>
    </row>
    <row r="45" spans="1:5">
      <c r="A45" s="64">
        <v>411</v>
      </c>
      <c r="B45" s="267" t="s">
        <v>219</v>
      </c>
      <c r="C45" s="82">
        <v>900000</v>
      </c>
      <c r="D45" s="66"/>
      <c r="E45" s="82"/>
    </row>
    <row r="46" spans="1:5">
      <c r="A46" s="40"/>
      <c r="B46" s="120"/>
      <c r="C46" s="34"/>
      <c r="D46" s="38"/>
      <c r="E46" s="34"/>
    </row>
    <row r="47" spans="1:5" ht="45">
      <c r="A47" s="509">
        <v>42</v>
      </c>
      <c r="B47" s="510" t="s">
        <v>90</v>
      </c>
      <c r="C47" s="511">
        <f>C48+C49+C50+C51+C52</f>
        <v>38500000</v>
      </c>
      <c r="D47" s="512">
        <v>37360000</v>
      </c>
      <c r="E47" s="511">
        <v>4160000</v>
      </c>
    </row>
    <row r="48" spans="1:5">
      <c r="A48" s="64">
        <v>421</v>
      </c>
      <c r="B48" s="267" t="s">
        <v>82</v>
      </c>
      <c r="C48" s="82">
        <v>31850000</v>
      </c>
      <c r="D48" s="66"/>
      <c r="E48" s="82"/>
    </row>
    <row r="49" spans="1:5">
      <c r="A49" s="64">
        <v>422</v>
      </c>
      <c r="B49" s="268" t="s">
        <v>56</v>
      </c>
      <c r="C49" s="82">
        <v>5060000</v>
      </c>
      <c r="D49" s="66"/>
      <c r="E49" s="82"/>
    </row>
    <row r="50" spans="1:5">
      <c r="A50" s="64">
        <v>423</v>
      </c>
      <c r="B50" s="268" t="s">
        <v>467</v>
      </c>
      <c r="C50" s="82">
        <v>0</v>
      </c>
      <c r="D50" s="66"/>
      <c r="E50" s="82"/>
    </row>
    <row r="51" spans="1:5">
      <c r="A51" s="64">
        <v>424</v>
      </c>
      <c r="B51" s="267" t="s">
        <v>220</v>
      </c>
      <c r="C51" s="66">
        <v>80000</v>
      </c>
      <c r="D51" s="66"/>
      <c r="E51" s="66"/>
    </row>
    <row r="52" spans="1:5" ht="26.25">
      <c r="A52" s="64">
        <v>426</v>
      </c>
      <c r="B52" s="267" t="s">
        <v>185</v>
      </c>
      <c r="C52" s="82">
        <v>1510000</v>
      </c>
      <c r="D52" s="66"/>
      <c r="E52" s="82"/>
    </row>
    <row r="53" spans="1:5">
      <c r="A53" s="3"/>
      <c r="B53" s="3"/>
      <c r="C53" s="3"/>
      <c r="D53" s="3"/>
      <c r="E53" s="3"/>
    </row>
    <row r="54" spans="1:5" ht="26.25">
      <c r="A54" s="691">
        <v>45</v>
      </c>
      <c r="B54" s="692" t="s">
        <v>672</v>
      </c>
      <c r="C54" s="693">
        <v>300000</v>
      </c>
      <c r="D54" s="693">
        <v>0</v>
      </c>
      <c r="E54" s="693">
        <v>0</v>
      </c>
    </row>
    <row r="55" spans="1:5" ht="26.25">
      <c r="A55" s="204">
        <v>451</v>
      </c>
      <c r="B55" s="12" t="s">
        <v>673</v>
      </c>
      <c r="C55" s="328">
        <v>300000</v>
      </c>
      <c r="D55" s="328"/>
      <c r="E55" s="328"/>
    </row>
  </sheetData>
  <mergeCells count="1">
    <mergeCell ref="A1:E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C10" sqref="C10"/>
    </sheetView>
  </sheetViews>
  <sheetFormatPr defaultRowHeight="15"/>
  <cols>
    <col min="2" max="2" width="31.7109375" customWidth="1"/>
    <col min="3" max="3" width="15.140625" customWidth="1"/>
    <col min="4" max="4" width="15" customWidth="1"/>
    <col min="5" max="5" width="15.140625" customWidth="1"/>
  </cols>
  <sheetData>
    <row r="1" spans="1:5" ht="23.25">
      <c r="A1" s="711" t="s">
        <v>221</v>
      </c>
      <c r="B1" s="711"/>
    </row>
    <row r="2" spans="1:5" ht="15.75" thickBot="1"/>
    <row r="3" spans="1:5" ht="67.5" customHeight="1" thickBot="1">
      <c r="A3" s="532" t="s">
        <v>0</v>
      </c>
      <c r="B3" s="533" t="s">
        <v>222</v>
      </c>
      <c r="C3" s="534" t="s">
        <v>621</v>
      </c>
      <c r="D3" s="534" t="s">
        <v>630</v>
      </c>
      <c r="E3" s="534" t="s">
        <v>631</v>
      </c>
    </row>
    <row r="4" spans="1:5">
      <c r="A4" s="122"/>
      <c r="B4" s="123"/>
      <c r="C4" s="123"/>
      <c r="D4" s="24"/>
      <c r="E4" s="123"/>
    </row>
    <row r="5" spans="1:5" ht="45.75" customHeight="1">
      <c r="A5" s="483">
        <v>8</v>
      </c>
      <c r="B5" s="484" t="s">
        <v>223</v>
      </c>
      <c r="C5" s="485">
        <v>300000</v>
      </c>
      <c r="D5" s="486">
        <v>300000</v>
      </c>
      <c r="E5" s="485">
        <v>200000</v>
      </c>
    </row>
    <row r="6" spans="1:5" ht="16.5">
      <c r="A6" s="124"/>
      <c r="B6" s="125"/>
      <c r="C6" s="126"/>
      <c r="D6" s="27"/>
      <c r="E6" s="126"/>
    </row>
    <row r="7" spans="1:5" ht="31.5">
      <c r="A7" s="371">
        <v>81</v>
      </c>
      <c r="B7" s="372" t="s">
        <v>18</v>
      </c>
      <c r="C7" s="373">
        <v>300000</v>
      </c>
      <c r="D7" s="374">
        <v>300000</v>
      </c>
      <c r="E7" s="373">
        <v>200000</v>
      </c>
    </row>
    <row r="8" spans="1:5" s="191" customFormat="1" ht="39">
      <c r="A8" s="350">
        <v>812</v>
      </c>
      <c r="B8" s="19" t="s">
        <v>352</v>
      </c>
      <c r="C8" s="346">
        <v>150000</v>
      </c>
      <c r="D8" s="239"/>
      <c r="E8" s="346"/>
    </row>
    <row r="9" spans="1:5" ht="26.25">
      <c r="A9" s="350">
        <v>816</v>
      </c>
      <c r="B9" s="19" t="s">
        <v>224</v>
      </c>
      <c r="C9" s="346">
        <v>150000</v>
      </c>
      <c r="D9" s="239"/>
      <c r="E9" s="346"/>
    </row>
    <row r="10" spans="1:5">
      <c r="A10" s="513"/>
      <c r="B10" s="513"/>
      <c r="C10" s="513"/>
      <c r="D10" s="513"/>
      <c r="E10" s="513"/>
    </row>
    <row r="11" spans="1:5">
      <c r="A11" s="401"/>
      <c r="B11" s="401"/>
      <c r="C11" s="401"/>
      <c r="D11" s="401"/>
      <c r="E11" s="40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379"/>
  <sheetViews>
    <sheetView workbookViewId="0">
      <selection activeCell="G11" sqref="G11"/>
    </sheetView>
  </sheetViews>
  <sheetFormatPr defaultRowHeight="15"/>
  <cols>
    <col min="1" max="1" width="13.28515625" customWidth="1"/>
    <col min="2" max="2" width="9.42578125" customWidth="1"/>
    <col min="3" max="3" width="20.7109375" customWidth="1"/>
    <col min="4" max="4" width="16.85546875" customWidth="1"/>
    <col min="5" max="5" width="18.28515625" customWidth="1"/>
    <col min="6" max="6" width="16.85546875" customWidth="1"/>
    <col min="7" max="8" width="13.85546875" bestFit="1" customWidth="1"/>
    <col min="9" max="9" width="12.7109375" bestFit="1" customWidth="1"/>
    <col min="12" max="12" width="10" customWidth="1"/>
  </cols>
  <sheetData>
    <row r="2" spans="1:9">
      <c r="A2" s="712" t="s">
        <v>561</v>
      </c>
      <c r="B2" s="712"/>
      <c r="C2" s="712"/>
      <c r="D2" s="712"/>
      <c r="E2" s="712"/>
      <c r="F2" s="712"/>
    </row>
    <row r="3" spans="1:9">
      <c r="A3" s="127"/>
      <c r="B3" s="127"/>
      <c r="C3" s="127"/>
      <c r="D3" s="127"/>
      <c r="E3" s="127"/>
      <c r="F3" s="127"/>
    </row>
    <row r="4" spans="1:9">
      <c r="A4" s="712" t="s">
        <v>225</v>
      </c>
      <c r="B4" s="712"/>
      <c r="C4" s="712"/>
      <c r="D4" s="712"/>
      <c r="E4" s="712"/>
      <c r="F4" s="712"/>
    </row>
    <row r="5" spans="1:9">
      <c r="A5" s="714"/>
      <c r="B5" s="715"/>
      <c r="C5" s="715"/>
      <c r="D5" s="715"/>
      <c r="E5" s="715"/>
      <c r="F5" s="715"/>
    </row>
    <row r="6" spans="1:9" ht="18" customHeight="1">
      <c r="A6" s="713" t="s">
        <v>654</v>
      </c>
      <c r="B6" s="713"/>
      <c r="C6" s="713"/>
      <c r="D6" s="713"/>
      <c r="E6" s="713"/>
      <c r="F6" s="713"/>
    </row>
    <row r="7" spans="1:9" ht="15" customHeight="1">
      <c r="A7" s="713"/>
      <c r="B7" s="713"/>
      <c r="C7" s="713"/>
      <c r="D7" s="713"/>
      <c r="E7" s="713"/>
      <c r="F7" s="713"/>
    </row>
    <row r="8" spans="1:9" ht="15.75" thickBot="1"/>
    <row r="9" spans="1:9" ht="61.5" customHeight="1" thickBot="1">
      <c r="A9" s="523" t="s">
        <v>19</v>
      </c>
      <c r="B9" s="523" t="s">
        <v>0</v>
      </c>
      <c r="C9" s="534" t="s">
        <v>20</v>
      </c>
      <c r="D9" s="535" t="s">
        <v>621</v>
      </c>
      <c r="E9" s="535" t="s">
        <v>638</v>
      </c>
      <c r="F9" s="535" t="s">
        <v>631</v>
      </c>
      <c r="G9" s="207"/>
    </row>
    <row r="10" spans="1:9">
      <c r="A10" s="24"/>
      <c r="B10" s="6"/>
      <c r="C10" s="128"/>
      <c r="D10" s="129"/>
      <c r="E10" s="130"/>
      <c r="F10" s="129"/>
    </row>
    <row r="11" spans="1:9" ht="39" customHeight="1">
      <c r="A11" s="221"/>
      <c r="B11" s="222"/>
      <c r="C11" s="223" t="s">
        <v>21</v>
      </c>
      <c r="D11" s="220">
        <f>D12+D56</f>
        <v>58048000</v>
      </c>
      <c r="E11" s="220">
        <f>E12+E56</f>
        <v>55290000</v>
      </c>
      <c r="F11" s="220">
        <f>F12+F56</f>
        <v>51290000</v>
      </c>
      <c r="G11" s="207"/>
      <c r="H11" s="207"/>
      <c r="I11" s="207"/>
    </row>
    <row r="12" spans="1:9" ht="36.75" customHeight="1">
      <c r="A12" s="212" t="s">
        <v>22</v>
      </c>
      <c r="B12" s="536">
        <v>1005</v>
      </c>
      <c r="C12" s="212" t="s">
        <v>23</v>
      </c>
      <c r="D12" s="537">
        <f>D14</f>
        <v>11795000</v>
      </c>
      <c r="E12" s="537">
        <f>E14</f>
        <v>11795000</v>
      </c>
      <c r="F12" s="537">
        <f>F14</f>
        <v>11795000</v>
      </c>
      <c r="G12" s="207"/>
    </row>
    <row r="13" spans="1:9" ht="18">
      <c r="A13" s="39"/>
      <c r="B13" s="131"/>
      <c r="C13" s="132"/>
      <c r="D13" s="108"/>
      <c r="E13" s="108"/>
      <c r="F13" s="108"/>
    </row>
    <row r="14" spans="1:9" ht="39" customHeight="1">
      <c r="A14" s="582" t="s">
        <v>24</v>
      </c>
      <c r="B14" s="583">
        <v>1001</v>
      </c>
      <c r="C14" s="584" t="s">
        <v>25</v>
      </c>
      <c r="D14" s="585">
        <f>D16+D32+D37+D45+D50</f>
        <v>11795000</v>
      </c>
      <c r="E14" s="591">
        <f>E16+E32+E37+E45+E50</f>
        <v>11795000</v>
      </c>
      <c r="F14" s="585">
        <f>F16+F32+F37+F45+F50</f>
        <v>11795000</v>
      </c>
      <c r="G14" s="207"/>
    </row>
    <row r="15" spans="1:9" ht="15.75">
      <c r="A15" s="35"/>
      <c r="B15" s="51"/>
      <c r="C15" s="35"/>
      <c r="D15" s="27"/>
      <c r="E15" s="133"/>
      <c r="F15" s="27"/>
    </row>
    <row r="16" spans="1:9" ht="26.25">
      <c r="A16" s="538" t="s">
        <v>26</v>
      </c>
      <c r="B16" s="539" t="s">
        <v>226</v>
      </c>
      <c r="C16" s="540" t="s">
        <v>27</v>
      </c>
      <c r="D16" s="614">
        <f>D18+D23+D29</f>
        <v>11330000</v>
      </c>
      <c r="E16" s="541">
        <f>E18+E23+E29</f>
        <v>11330000</v>
      </c>
      <c r="F16" s="614">
        <f>F18+F23+F29</f>
        <v>11330000</v>
      </c>
    </row>
    <row r="17" spans="1:6" ht="15.75">
      <c r="A17" s="35"/>
      <c r="B17" s="51"/>
      <c r="C17" s="35"/>
      <c r="D17" s="38"/>
      <c r="E17" s="133"/>
      <c r="F17" s="38"/>
    </row>
    <row r="18" spans="1:6" ht="21" customHeight="1">
      <c r="A18" s="12"/>
      <c r="B18" s="224">
        <v>31</v>
      </c>
      <c r="C18" s="7" t="s">
        <v>28</v>
      </c>
      <c r="D18" s="10">
        <f>D19+D20+D21</f>
        <v>6980000</v>
      </c>
      <c r="E18" s="10">
        <v>6980000</v>
      </c>
      <c r="F18" s="10">
        <v>6980000</v>
      </c>
    </row>
    <row r="19" spans="1:6">
      <c r="A19" s="225" t="s">
        <v>29</v>
      </c>
      <c r="B19" s="226">
        <v>311</v>
      </c>
      <c r="C19" s="227" t="s">
        <v>30</v>
      </c>
      <c r="D19" s="72">
        <v>5700000</v>
      </c>
      <c r="E19" s="216"/>
      <c r="F19" s="72"/>
    </row>
    <row r="20" spans="1:6" ht="26.25">
      <c r="A20" s="225" t="s">
        <v>31</v>
      </c>
      <c r="B20" s="226">
        <v>312</v>
      </c>
      <c r="C20" s="12" t="s">
        <v>32</v>
      </c>
      <c r="D20" s="72">
        <v>300000</v>
      </c>
      <c r="E20" s="216"/>
      <c r="F20" s="72"/>
    </row>
    <row r="21" spans="1:6">
      <c r="A21" s="225" t="s">
        <v>33</v>
      </c>
      <c r="B21" s="226">
        <v>313</v>
      </c>
      <c r="C21" s="12" t="s">
        <v>34</v>
      </c>
      <c r="D21" s="72">
        <v>980000</v>
      </c>
      <c r="E21" s="216"/>
      <c r="F21" s="72"/>
    </row>
    <row r="22" spans="1:6" ht="15.75">
      <c r="A22" s="134"/>
      <c r="B22" s="51"/>
      <c r="C22" s="35"/>
      <c r="D22" s="27"/>
      <c r="E22" s="133"/>
      <c r="F22" s="27"/>
    </row>
    <row r="23" spans="1:6">
      <c r="A23" s="228"/>
      <c r="B23" s="224">
        <v>32</v>
      </c>
      <c r="C23" s="7" t="s">
        <v>35</v>
      </c>
      <c r="D23" s="10">
        <f>D24+D25+D26+D27</f>
        <v>4200000</v>
      </c>
      <c r="E23" s="10">
        <v>4200000</v>
      </c>
      <c r="F23" s="10">
        <v>4200000</v>
      </c>
    </row>
    <row r="24" spans="1:6" ht="26.25">
      <c r="A24" s="225" t="s">
        <v>36</v>
      </c>
      <c r="B24" s="226">
        <v>321</v>
      </c>
      <c r="C24" s="12" t="s">
        <v>37</v>
      </c>
      <c r="D24" s="72">
        <v>400000</v>
      </c>
      <c r="E24" s="216"/>
      <c r="F24" s="72"/>
    </row>
    <row r="25" spans="1:6" ht="26.25">
      <c r="A25" s="225" t="s">
        <v>38</v>
      </c>
      <c r="B25" s="226">
        <v>322</v>
      </c>
      <c r="C25" s="12" t="s">
        <v>39</v>
      </c>
      <c r="D25" s="72">
        <v>800000</v>
      </c>
      <c r="E25" s="216"/>
      <c r="F25" s="72"/>
    </row>
    <row r="26" spans="1:6">
      <c r="A26" s="225" t="s">
        <v>40</v>
      </c>
      <c r="B26" s="226">
        <v>323</v>
      </c>
      <c r="C26" s="12" t="s">
        <v>41</v>
      </c>
      <c r="D26" s="72">
        <v>2000000</v>
      </c>
      <c r="E26" s="216"/>
      <c r="F26" s="72"/>
    </row>
    <row r="27" spans="1:6" ht="26.25">
      <c r="A27" s="225" t="s">
        <v>42</v>
      </c>
      <c r="B27" s="226">
        <v>329</v>
      </c>
      <c r="C27" s="12" t="s">
        <v>43</v>
      </c>
      <c r="D27" s="90">
        <v>1000000</v>
      </c>
      <c r="E27" s="216"/>
      <c r="F27" s="90"/>
    </row>
    <row r="28" spans="1:6">
      <c r="A28" s="229"/>
      <c r="B28" s="226"/>
      <c r="C28" s="12"/>
      <c r="D28" s="72"/>
      <c r="E28" s="216"/>
      <c r="F28" s="72"/>
    </row>
    <row r="29" spans="1:6">
      <c r="A29" s="225"/>
      <c r="B29" s="224">
        <v>34</v>
      </c>
      <c r="C29" s="7" t="s">
        <v>45</v>
      </c>
      <c r="D29" s="10">
        <v>150000</v>
      </c>
      <c r="E29" s="10">
        <v>150000</v>
      </c>
      <c r="F29" s="10">
        <v>150000</v>
      </c>
    </row>
    <row r="30" spans="1:6" ht="29.25" customHeight="1">
      <c r="A30" s="225" t="s">
        <v>46</v>
      </c>
      <c r="B30" s="226">
        <v>343</v>
      </c>
      <c r="C30" s="12" t="s">
        <v>47</v>
      </c>
      <c r="D30" s="72">
        <v>150000</v>
      </c>
      <c r="E30" s="216"/>
      <c r="F30" s="72"/>
    </row>
    <row r="31" spans="1:6" ht="15.75">
      <c r="A31" s="136"/>
      <c r="B31" s="51"/>
      <c r="C31" s="35"/>
      <c r="D31" s="27"/>
      <c r="E31" s="133"/>
      <c r="F31" s="27"/>
    </row>
    <row r="32" spans="1:6" ht="18.75" customHeight="1">
      <c r="A32" s="538" t="s">
        <v>26</v>
      </c>
      <c r="B32" s="539" t="s">
        <v>227</v>
      </c>
      <c r="C32" s="540" t="s">
        <v>48</v>
      </c>
      <c r="D32" s="541">
        <v>300000</v>
      </c>
      <c r="E32" s="541">
        <v>300000</v>
      </c>
      <c r="F32" s="541">
        <v>300000</v>
      </c>
    </row>
    <row r="33" spans="1:6" ht="15.75">
      <c r="A33" s="136"/>
      <c r="B33" s="51"/>
      <c r="C33" s="35"/>
      <c r="D33" s="27"/>
      <c r="E33" s="133"/>
      <c r="F33" s="27"/>
    </row>
    <row r="34" spans="1:6" ht="27" customHeight="1">
      <c r="A34" s="228"/>
      <c r="B34" s="224">
        <v>38</v>
      </c>
      <c r="C34" s="7" t="s">
        <v>50</v>
      </c>
      <c r="D34" s="10">
        <v>300000</v>
      </c>
      <c r="E34" s="10">
        <v>300000</v>
      </c>
      <c r="F34" s="10">
        <v>300000</v>
      </c>
    </row>
    <row r="35" spans="1:6">
      <c r="A35" s="225" t="s">
        <v>228</v>
      </c>
      <c r="B35" s="226">
        <v>385</v>
      </c>
      <c r="C35" s="12" t="s">
        <v>229</v>
      </c>
      <c r="D35" s="90">
        <v>300000</v>
      </c>
      <c r="E35" s="216"/>
      <c r="F35" s="90"/>
    </row>
    <row r="36" spans="1:6" ht="15.75">
      <c r="A36" s="135"/>
      <c r="B36" s="51"/>
      <c r="C36" s="35"/>
      <c r="D36" s="27"/>
      <c r="E36" s="133"/>
      <c r="F36" s="27"/>
    </row>
    <row r="37" spans="1:6" ht="26.25" customHeight="1">
      <c r="A37" s="542" t="s">
        <v>26</v>
      </c>
      <c r="B37" s="539" t="s">
        <v>231</v>
      </c>
      <c r="C37" s="540" t="s">
        <v>59</v>
      </c>
      <c r="D37" s="541">
        <f>D39+D42</f>
        <v>65000</v>
      </c>
      <c r="E37" s="541">
        <f>E39+E42</f>
        <v>65000</v>
      </c>
      <c r="F37" s="541">
        <f>F39+F42</f>
        <v>65000</v>
      </c>
    </row>
    <row r="38" spans="1:6">
      <c r="A38" s="134"/>
      <c r="B38" s="51"/>
      <c r="C38" s="35"/>
      <c r="D38" s="27"/>
      <c r="E38" s="34"/>
      <c r="F38" s="27"/>
    </row>
    <row r="39" spans="1:6">
      <c r="A39" s="171"/>
      <c r="B39" s="224">
        <v>34</v>
      </c>
      <c r="C39" s="7" t="s">
        <v>60</v>
      </c>
      <c r="D39" s="10">
        <v>50000</v>
      </c>
      <c r="E39" s="10">
        <v>50000</v>
      </c>
      <c r="F39" s="10">
        <v>50000</v>
      </c>
    </row>
    <row r="40" spans="1:6" ht="26.25">
      <c r="A40" s="225" t="s">
        <v>55</v>
      </c>
      <c r="B40" s="226">
        <v>343</v>
      </c>
      <c r="C40" s="12" t="s">
        <v>61</v>
      </c>
      <c r="D40" s="72">
        <v>50000</v>
      </c>
      <c r="E40" s="216"/>
      <c r="F40" s="72"/>
    </row>
    <row r="41" spans="1:6">
      <c r="A41" s="225"/>
      <c r="B41" s="226"/>
      <c r="C41" s="12"/>
      <c r="D41" s="72"/>
      <c r="E41" s="216"/>
      <c r="F41" s="72"/>
    </row>
    <row r="42" spans="1:6">
      <c r="A42" s="225"/>
      <c r="B42" s="230">
        <v>32</v>
      </c>
      <c r="C42" s="175" t="s">
        <v>35</v>
      </c>
      <c r="D42" s="75">
        <v>15000</v>
      </c>
      <c r="E42" s="10">
        <v>15000</v>
      </c>
      <c r="F42" s="75">
        <v>15000</v>
      </c>
    </row>
    <row r="43" spans="1:6" ht="26.25">
      <c r="A43" s="225" t="s">
        <v>57</v>
      </c>
      <c r="B43" s="226">
        <v>329</v>
      </c>
      <c r="C43" s="12" t="s">
        <v>44</v>
      </c>
      <c r="D43" s="72">
        <v>15000</v>
      </c>
      <c r="E43" s="216"/>
      <c r="F43" s="72"/>
    </row>
    <row r="44" spans="1:6" ht="15.75">
      <c r="A44" s="137"/>
      <c r="B44" s="138"/>
      <c r="C44" s="35"/>
      <c r="D44" s="27"/>
      <c r="E44" s="133"/>
      <c r="F44" s="27"/>
    </row>
    <row r="45" spans="1:6" ht="40.5" customHeight="1">
      <c r="A45" s="447" t="s">
        <v>26</v>
      </c>
      <c r="B45" s="567" t="s">
        <v>232</v>
      </c>
      <c r="C45" s="493" t="s">
        <v>559</v>
      </c>
      <c r="D45" s="405">
        <v>30000</v>
      </c>
      <c r="E45" s="494">
        <v>30000</v>
      </c>
      <c r="F45" s="405">
        <v>30000</v>
      </c>
    </row>
    <row r="46" spans="1:6" ht="15.75" customHeight="1">
      <c r="A46" s="43"/>
      <c r="B46" s="54"/>
      <c r="C46" s="41"/>
      <c r="D46" s="72"/>
      <c r="E46" s="34"/>
      <c r="F46" s="72"/>
    </row>
    <row r="47" spans="1:6" ht="15.75" customHeight="1">
      <c r="A47" s="84"/>
      <c r="B47" s="8">
        <v>32</v>
      </c>
      <c r="C47" s="7" t="s">
        <v>35</v>
      </c>
      <c r="D47" s="75">
        <v>30000</v>
      </c>
      <c r="E47" s="10">
        <v>30000</v>
      </c>
      <c r="F47" s="75">
        <v>30000</v>
      </c>
    </row>
    <row r="48" spans="1:6" ht="30" customHeight="1">
      <c r="A48" s="43">
        <v>12</v>
      </c>
      <c r="B48" s="54">
        <v>329</v>
      </c>
      <c r="C48" s="41" t="s">
        <v>44</v>
      </c>
      <c r="D48" s="72">
        <v>30000</v>
      </c>
      <c r="E48" s="34"/>
      <c r="F48" s="72"/>
    </row>
    <row r="49" spans="1:7" ht="18" customHeight="1">
      <c r="A49" s="43"/>
      <c r="B49" s="54"/>
      <c r="C49" s="41"/>
      <c r="D49" s="72"/>
      <c r="E49" s="34"/>
      <c r="F49" s="72"/>
    </row>
    <row r="50" spans="1:7" ht="25.5" customHeight="1">
      <c r="A50" s="542" t="s">
        <v>53</v>
      </c>
      <c r="B50" s="539" t="s">
        <v>230</v>
      </c>
      <c r="C50" s="540" t="s">
        <v>250</v>
      </c>
      <c r="D50" s="541">
        <f>D52</f>
        <v>70000</v>
      </c>
      <c r="E50" s="541">
        <v>70000</v>
      </c>
      <c r="F50" s="541">
        <v>70000</v>
      </c>
    </row>
    <row r="51" spans="1:7" ht="14.25" customHeight="1">
      <c r="A51" s="135"/>
      <c r="B51" s="51"/>
      <c r="C51" s="35"/>
      <c r="D51" s="27"/>
      <c r="E51" s="133"/>
      <c r="F51" s="27"/>
    </row>
    <row r="52" spans="1:7" ht="40.5" customHeight="1">
      <c r="A52" s="228"/>
      <c r="B52" s="224">
        <v>42</v>
      </c>
      <c r="C52" s="7" t="s">
        <v>54</v>
      </c>
      <c r="D52" s="11">
        <f>D53+D54</f>
        <v>70000</v>
      </c>
      <c r="E52" s="10">
        <v>70000</v>
      </c>
      <c r="F52" s="11">
        <v>70000</v>
      </c>
    </row>
    <row r="53" spans="1:7" ht="17.25" customHeight="1">
      <c r="A53" s="225" t="s">
        <v>663</v>
      </c>
      <c r="B53" s="226">
        <v>422</v>
      </c>
      <c r="C53" s="12" t="s">
        <v>56</v>
      </c>
      <c r="D53" s="72">
        <v>60000</v>
      </c>
      <c r="E53" s="216"/>
      <c r="F53" s="72"/>
    </row>
    <row r="54" spans="1:7" ht="54" customHeight="1">
      <c r="A54" s="225" t="s">
        <v>664</v>
      </c>
      <c r="B54" s="226">
        <v>426</v>
      </c>
      <c r="C54" s="12" t="s">
        <v>58</v>
      </c>
      <c r="D54" s="90">
        <v>10000</v>
      </c>
      <c r="E54" s="18"/>
      <c r="F54" s="90"/>
    </row>
    <row r="55" spans="1:7" ht="18.75" customHeight="1">
      <c r="A55" s="225"/>
      <c r="B55" s="226"/>
      <c r="C55" s="12"/>
      <c r="D55" s="90"/>
      <c r="E55" s="18"/>
      <c r="F55" s="90"/>
    </row>
    <row r="56" spans="1:7" ht="37.5" customHeight="1">
      <c r="A56" s="140" t="s">
        <v>63</v>
      </c>
      <c r="B56" s="141" t="s">
        <v>64</v>
      </c>
      <c r="C56" s="142" t="s">
        <v>65</v>
      </c>
      <c r="D56" s="143">
        <f>D58+D86+D181+D229+D255+D308+D348</f>
        <v>46253000</v>
      </c>
      <c r="E56" s="143">
        <f>E58+E86+E181+E229+E255+E308+E348</f>
        <v>43495000</v>
      </c>
      <c r="F56" s="143">
        <f>F58+F86+F181+F229+F255+F308+F348</f>
        <v>39495000</v>
      </c>
    </row>
    <row r="57" spans="1:7" ht="16.5">
      <c r="A57" s="144"/>
      <c r="B57" s="145"/>
      <c r="C57" s="146"/>
      <c r="D57" s="147"/>
      <c r="E57" s="147"/>
      <c r="F57" s="147"/>
    </row>
    <row r="58" spans="1:7" ht="31.5">
      <c r="A58" s="582" t="s">
        <v>24</v>
      </c>
      <c r="B58" s="586">
        <v>1002</v>
      </c>
      <c r="C58" s="584" t="s">
        <v>66</v>
      </c>
      <c r="D58" s="585">
        <f>D60+D80</f>
        <v>13017000</v>
      </c>
      <c r="E58" s="585">
        <f>E60+E80</f>
        <v>12951000</v>
      </c>
      <c r="F58" s="585">
        <f>F60+F80</f>
        <v>12951000</v>
      </c>
      <c r="G58" s="207"/>
    </row>
    <row r="59" spans="1:7">
      <c r="A59" s="35"/>
      <c r="B59" s="148"/>
      <c r="C59" s="35"/>
      <c r="D59" s="27"/>
      <c r="E59" s="27"/>
      <c r="F59" s="27"/>
    </row>
    <row r="60" spans="1:7" ht="42" customHeight="1">
      <c r="A60" s="241" t="s">
        <v>26</v>
      </c>
      <c r="B60" s="244" t="s">
        <v>67</v>
      </c>
      <c r="C60" s="242" t="s">
        <v>68</v>
      </c>
      <c r="D60" s="243">
        <f>D62+D67+D74+D77</f>
        <v>10747000</v>
      </c>
      <c r="E60" s="243">
        <f>E62+E67+E74+E77</f>
        <v>10681000</v>
      </c>
      <c r="F60" s="243">
        <f>F62+F67+F74+F77</f>
        <v>10681000</v>
      </c>
      <c r="G60" s="207"/>
    </row>
    <row r="61" spans="1:7">
      <c r="A61" s="35"/>
      <c r="B61" s="148"/>
      <c r="C61" s="35"/>
      <c r="D61" s="27"/>
      <c r="E61" s="27"/>
      <c r="F61" s="27"/>
    </row>
    <row r="62" spans="1:7" ht="17.25" customHeight="1">
      <c r="A62" s="12"/>
      <c r="B62" s="21">
        <v>31</v>
      </c>
      <c r="C62" s="7" t="s">
        <v>28</v>
      </c>
      <c r="D62" s="10">
        <f>D63+D64+D65</f>
        <v>8120000</v>
      </c>
      <c r="E62" s="10">
        <v>8120000</v>
      </c>
      <c r="F62" s="10">
        <v>8120000</v>
      </c>
    </row>
    <row r="63" spans="1:7">
      <c r="A63" s="17" t="s">
        <v>665</v>
      </c>
      <c r="B63" s="173">
        <v>311</v>
      </c>
      <c r="C63" s="12" t="s">
        <v>69</v>
      </c>
      <c r="D63" s="72">
        <v>6680000</v>
      </c>
      <c r="E63" s="72"/>
      <c r="F63" s="72"/>
    </row>
    <row r="64" spans="1:7" ht="26.25">
      <c r="A64" s="17" t="s">
        <v>70</v>
      </c>
      <c r="B64" s="173">
        <v>312</v>
      </c>
      <c r="C64" s="12" t="s">
        <v>32</v>
      </c>
      <c r="D64" s="90">
        <v>338000</v>
      </c>
      <c r="E64" s="72"/>
      <c r="F64" s="90"/>
    </row>
    <row r="65" spans="1:6">
      <c r="A65" s="17" t="s">
        <v>72</v>
      </c>
      <c r="B65" s="173">
        <v>313</v>
      </c>
      <c r="C65" s="12" t="s">
        <v>71</v>
      </c>
      <c r="D65" s="90">
        <v>1102000</v>
      </c>
      <c r="E65" s="72"/>
      <c r="F65" s="90"/>
    </row>
    <row r="66" spans="1:6">
      <c r="A66" s="225"/>
      <c r="B66" s="173"/>
      <c r="C66" s="12"/>
      <c r="D66" s="72"/>
      <c r="E66" s="72"/>
      <c r="F66" s="72"/>
    </row>
    <row r="67" spans="1:6">
      <c r="A67" s="225"/>
      <c r="B67" s="21">
        <v>32</v>
      </c>
      <c r="C67" s="7" t="s">
        <v>35</v>
      </c>
      <c r="D67" s="10">
        <f>D68+D69+D70+D71+D72</f>
        <v>2460000</v>
      </c>
      <c r="E67" s="10">
        <v>2398000</v>
      </c>
      <c r="F67" s="10">
        <v>2398000</v>
      </c>
    </row>
    <row r="68" spans="1:6" ht="27.75" customHeight="1">
      <c r="A68" s="17" t="s">
        <v>73</v>
      </c>
      <c r="B68" s="173">
        <v>321</v>
      </c>
      <c r="C68" s="12" t="s">
        <v>37</v>
      </c>
      <c r="D68" s="72">
        <v>700000</v>
      </c>
      <c r="E68" s="72"/>
      <c r="F68" s="72"/>
    </row>
    <row r="69" spans="1:6" ht="27.75" customHeight="1">
      <c r="A69" s="17" t="s">
        <v>74</v>
      </c>
      <c r="B69" s="173">
        <v>322</v>
      </c>
      <c r="C69" s="12" t="s">
        <v>39</v>
      </c>
      <c r="D69" s="72">
        <v>1300000</v>
      </c>
      <c r="E69" s="72"/>
      <c r="F69" s="72"/>
    </row>
    <row r="70" spans="1:6">
      <c r="A70" s="17" t="s">
        <v>78</v>
      </c>
      <c r="B70" s="173">
        <v>323</v>
      </c>
      <c r="C70" s="12" t="s">
        <v>41</v>
      </c>
      <c r="D70" s="72">
        <v>350000</v>
      </c>
      <c r="E70" s="72"/>
      <c r="F70" s="72"/>
    </row>
    <row r="71" spans="1:6" ht="41.25" customHeight="1">
      <c r="A71" s="17" t="s">
        <v>79</v>
      </c>
      <c r="B71" s="173">
        <v>324</v>
      </c>
      <c r="C71" s="12" t="s">
        <v>233</v>
      </c>
      <c r="D71" s="72">
        <v>10000</v>
      </c>
      <c r="E71" s="72"/>
      <c r="F71" s="72"/>
    </row>
    <row r="72" spans="1:6" ht="26.25">
      <c r="A72" s="17" t="s">
        <v>81</v>
      </c>
      <c r="B72" s="173">
        <v>329</v>
      </c>
      <c r="C72" s="12" t="s">
        <v>43</v>
      </c>
      <c r="D72" s="72">
        <v>100000</v>
      </c>
      <c r="E72" s="72"/>
      <c r="F72" s="72"/>
    </row>
    <row r="73" spans="1:6">
      <c r="A73" s="17"/>
      <c r="B73" s="173"/>
      <c r="C73" s="12"/>
      <c r="D73" s="72"/>
      <c r="E73" s="72"/>
      <c r="F73" s="72"/>
    </row>
    <row r="74" spans="1:6">
      <c r="A74" s="171"/>
      <c r="B74" s="174">
        <v>34</v>
      </c>
      <c r="C74" s="175" t="s">
        <v>45</v>
      </c>
      <c r="D74" s="75">
        <v>17000</v>
      </c>
      <c r="E74" s="75">
        <v>13000</v>
      </c>
      <c r="F74" s="75">
        <v>13000</v>
      </c>
    </row>
    <row r="75" spans="1:6" ht="26.25">
      <c r="A75" s="17" t="s">
        <v>363</v>
      </c>
      <c r="B75" s="173">
        <v>343</v>
      </c>
      <c r="C75" s="12" t="s">
        <v>47</v>
      </c>
      <c r="D75" s="72">
        <v>17000</v>
      </c>
      <c r="E75" s="72"/>
      <c r="F75" s="72"/>
    </row>
    <row r="76" spans="1:6">
      <c r="A76" s="17"/>
      <c r="B76" s="173"/>
      <c r="C76" s="12"/>
      <c r="D76" s="72"/>
      <c r="E76" s="72"/>
      <c r="F76" s="72"/>
    </row>
    <row r="77" spans="1:6" ht="39">
      <c r="A77" s="171"/>
      <c r="B77" s="174">
        <v>42</v>
      </c>
      <c r="C77" s="175" t="s">
        <v>90</v>
      </c>
      <c r="D77" s="75">
        <v>150000</v>
      </c>
      <c r="E77" s="75">
        <v>150000</v>
      </c>
      <c r="F77" s="75">
        <v>150000</v>
      </c>
    </row>
    <row r="78" spans="1:6" ht="26.25">
      <c r="A78" s="17" t="s">
        <v>364</v>
      </c>
      <c r="B78" s="173">
        <v>422</v>
      </c>
      <c r="C78" s="12" t="s">
        <v>355</v>
      </c>
      <c r="D78" s="72">
        <v>150000</v>
      </c>
      <c r="E78" s="72"/>
      <c r="F78" s="72"/>
    </row>
    <row r="79" spans="1:6">
      <c r="A79" s="17"/>
      <c r="B79" s="173"/>
      <c r="C79" s="12"/>
      <c r="D79" s="72"/>
      <c r="E79" s="72"/>
      <c r="F79" s="72"/>
    </row>
    <row r="80" spans="1:6" ht="26.25">
      <c r="A80" s="538" t="s">
        <v>26</v>
      </c>
      <c r="B80" s="543" t="s">
        <v>75</v>
      </c>
      <c r="C80" s="540" t="s">
        <v>76</v>
      </c>
      <c r="D80" s="541">
        <f>D82</f>
        <v>2270000</v>
      </c>
      <c r="E80" s="541">
        <v>2270000</v>
      </c>
      <c r="F80" s="541">
        <v>2270000</v>
      </c>
    </row>
    <row r="81" spans="1:7" ht="15.75">
      <c r="A81" s="149"/>
      <c r="B81" s="150"/>
      <c r="C81" s="83"/>
      <c r="D81" s="69"/>
      <c r="E81" s="69"/>
      <c r="F81" s="69"/>
    </row>
    <row r="82" spans="1:7">
      <c r="A82" s="225"/>
      <c r="B82" s="21">
        <v>38</v>
      </c>
      <c r="C82" s="7" t="s">
        <v>77</v>
      </c>
      <c r="D82" s="10">
        <f>D83+D84</f>
        <v>2270000</v>
      </c>
      <c r="E82" s="10">
        <v>2270000</v>
      </c>
      <c r="F82" s="10">
        <v>2270000</v>
      </c>
    </row>
    <row r="83" spans="1:7" ht="42" customHeight="1">
      <c r="A83" s="17" t="s">
        <v>86</v>
      </c>
      <c r="B83" s="173">
        <v>381</v>
      </c>
      <c r="C83" s="14" t="s">
        <v>426</v>
      </c>
      <c r="D83" s="72">
        <v>525000</v>
      </c>
      <c r="E83" s="72"/>
      <c r="F83" s="72"/>
      <c r="G83" t="s">
        <v>618</v>
      </c>
    </row>
    <row r="84" spans="1:7" ht="39">
      <c r="A84" s="17" t="s">
        <v>88</v>
      </c>
      <c r="B84" s="173">
        <v>381</v>
      </c>
      <c r="C84" s="12" t="s">
        <v>80</v>
      </c>
      <c r="D84" s="90">
        <v>1745000</v>
      </c>
      <c r="E84" s="90"/>
      <c r="F84" s="90"/>
    </row>
    <row r="85" spans="1:7">
      <c r="A85" s="135"/>
      <c r="B85" s="148"/>
      <c r="C85" s="35"/>
      <c r="D85" s="27"/>
      <c r="E85" s="27"/>
      <c r="F85" s="27"/>
    </row>
    <row r="86" spans="1:7" ht="15.75">
      <c r="A86" s="582" t="s">
        <v>24</v>
      </c>
      <c r="B86" s="586">
        <v>1003</v>
      </c>
      <c r="C86" s="584" t="s">
        <v>83</v>
      </c>
      <c r="D86" s="585">
        <f>D88+D108+D113+D118+D123+D129+D133+D138+D146+D151+D156+D161+D166+D171+D176</f>
        <v>6423000</v>
      </c>
      <c r="E86" s="585">
        <f>E88+E108+E113+E118+E123+E129+E133+E138+E146+E151+E156+E161+E166+E171+E176</f>
        <v>3208000</v>
      </c>
      <c r="F86" s="585">
        <f>F88+F108+F113+F118+F123+F129+F133+F138+F146+F151+F156+F161+F166+F171+F176</f>
        <v>3236000</v>
      </c>
    </row>
    <row r="87" spans="1:7" s="191" customFormat="1" ht="15.75">
      <c r="A87" s="340"/>
      <c r="B87" s="341"/>
      <c r="C87" s="183"/>
      <c r="D87" s="184"/>
      <c r="E87" s="184"/>
      <c r="F87" s="184"/>
    </row>
    <row r="88" spans="1:7" ht="16.5" customHeight="1">
      <c r="A88" s="542" t="s">
        <v>26</v>
      </c>
      <c r="B88" s="543" t="s">
        <v>84</v>
      </c>
      <c r="C88" s="540" t="s">
        <v>85</v>
      </c>
      <c r="D88" s="544">
        <f>D90+D95+D101+D104</f>
        <v>523000</v>
      </c>
      <c r="E88" s="541">
        <f>E90+E95+E101+E104</f>
        <v>528000</v>
      </c>
      <c r="F88" s="544">
        <f>F90+F95+F101+F104</f>
        <v>528000</v>
      </c>
    </row>
    <row r="89" spans="1:7">
      <c r="A89" s="152"/>
      <c r="B89" s="148"/>
      <c r="C89" s="35"/>
      <c r="D89" s="27"/>
      <c r="E89" s="27"/>
      <c r="F89" s="27"/>
    </row>
    <row r="90" spans="1:7" ht="18" customHeight="1">
      <c r="A90" s="228"/>
      <c r="B90" s="21">
        <v>31</v>
      </c>
      <c r="C90" s="7" t="s">
        <v>28</v>
      </c>
      <c r="D90" s="10">
        <f>D91+D92+D93</f>
        <v>357000</v>
      </c>
      <c r="E90" s="10">
        <v>360000</v>
      </c>
      <c r="F90" s="10">
        <v>360000</v>
      </c>
    </row>
    <row r="91" spans="1:7">
      <c r="A91" s="17" t="s">
        <v>437</v>
      </c>
      <c r="B91" s="173">
        <v>311</v>
      </c>
      <c r="C91" s="12" t="s">
        <v>30</v>
      </c>
      <c r="D91" s="72">
        <v>300000</v>
      </c>
      <c r="E91" s="72"/>
      <c r="F91" s="72"/>
    </row>
    <row r="92" spans="1:7" ht="27" customHeight="1">
      <c r="A92" s="17" t="s">
        <v>438</v>
      </c>
      <c r="B92" s="173">
        <v>312</v>
      </c>
      <c r="C92" s="12" t="s">
        <v>87</v>
      </c>
      <c r="D92" s="72">
        <v>7000</v>
      </c>
      <c r="E92" s="72"/>
      <c r="F92" s="72"/>
    </row>
    <row r="93" spans="1:7">
      <c r="A93" s="17" t="s">
        <v>93</v>
      </c>
      <c r="B93" s="173">
        <v>313</v>
      </c>
      <c r="C93" s="12" t="s">
        <v>89</v>
      </c>
      <c r="D93" s="72">
        <v>50000</v>
      </c>
      <c r="E93" s="72"/>
      <c r="F93" s="72"/>
    </row>
    <row r="94" spans="1:7">
      <c r="A94" s="225"/>
      <c r="B94" s="173"/>
      <c r="C94" s="12"/>
      <c r="D94" s="72"/>
      <c r="E94" s="72"/>
      <c r="F94" s="72"/>
    </row>
    <row r="95" spans="1:7">
      <c r="A95" s="225"/>
      <c r="B95" s="21">
        <v>32</v>
      </c>
      <c r="C95" s="7" t="s">
        <v>35</v>
      </c>
      <c r="D95" s="10">
        <f>D96+D97+D98+D99</f>
        <v>73000</v>
      </c>
      <c r="E95" s="10">
        <v>75000</v>
      </c>
      <c r="F95" s="10">
        <v>75000</v>
      </c>
    </row>
    <row r="96" spans="1:7" ht="26.25">
      <c r="A96" s="225" t="s">
        <v>95</v>
      </c>
      <c r="B96" s="237">
        <v>321</v>
      </c>
      <c r="C96" s="14" t="s">
        <v>37</v>
      </c>
      <c r="D96" s="216">
        <v>3000</v>
      </c>
      <c r="E96" s="216"/>
      <c r="F96" s="216"/>
    </row>
    <row r="97" spans="1:6" ht="30.75" customHeight="1">
      <c r="A97" s="17" t="s">
        <v>96</v>
      </c>
      <c r="B97" s="173">
        <v>322</v>
      </c>
      <c r="C97" s="12" t="s">
        <v>39</v>
      </c>
      <c r="D97" s="72">
        <v>25000</v>
      </c>
      <c r="E97" s="72"/>
      <c r="F97" s="72"/>
    </row>
    <row r="98" spans="1:6">
      <c r="A98" s="225" t="s">
        <v>97</v>
      </c>
      <c r="B98" s="173">
        <v>323</v>
      </c>
      <c r="C98" s="12" t="s">
        <v>41</v>
      </c>
      <c r="D98" s="72">
        <v>40000</v>
      </c>
      <c r="E98" s="72"/>
      <c r="F98" s="72"/>
    </row>
    <row r="99" spans="1:6" ht="26.25">
      <c r="A99" s="225" t="s">
        <v>264</v>
      </c>
      <c r="B99" s="173">
        <v>329</v>
      </c>
      <c r="C99" s="12" t="s">
        <v>43</v>
      </c>
      <c r="D99" s="72">
        <v>5000</v>
      </c>
      <c r="E99" s="72"/>
      <c r="F99" s="72"/>
    </row>
    <row r="100" spans="1:6">
      <c r="A100" s="225"/>
      <c r="B100" s="173"/>
      <c r="C100" s="12"/>
      <c r="D100" s="72"/>
      <c r="E100" s="72"/>
      <c r="F100" s="72"/>
    </row>
    <row r="101" spans="1:6">
      <c r="A101" s="354"/>
      <c r="B101" s="174">
        <v>34</v>
      </c>
      <c r="C101" s="175" t="s">
        <v>45</v>
      </c>
      <c r="D101" s="75">
        <v>3000</v>
      </c>
      <c r="E101" s="75">
        <v>3000</v>
      </c>
      <c r="F101" s="75">
        <v>3000</v>
      </c>
    </row>
    <row r="102" spans="1:6" ht="26.25">
      <c r="A102" s="225" t="s">
        <v>265</v>
      </c>
      <c r="B102" s="173">
        <v>343</v>
      </c>
      <c r="C102" s="12" t="s">
        <v>47</v>
      </c>
      <c r="D102" s="72">
        <v>3000</v>
      </c>
      <c r="E102" s="72"/>
      <c r="F102" s="72"/>
    </row>
    <row r="103" spans="1:6">
      <c r="A103" s="225"/>
      <c r="B103" s="173"/>
      <c r="C103" s="12"/>
      <c r="D103" s="72"/>
      <c r="E103" s="72"/>
      <c r="F103" s="72"/>
    </row>
    <row r="104" spans="1:6" ht="41.25" customHeight="1">
      <c r="A104" s="225"/>
      <c r="B104" s="21">
        <v>42</v>
      </c>
      <c r="C104" s="7" t="s">
        <v>90</v>
      </c>
      <c r="D104" s="10">
        <f>D105+D106</f>
        <v>90000</v>
      </c>
      <c r="E104" s="10">
        <v>90000</v>
      </c>
      <c r="F104" s="10">
        <v>90000</v>
      </c>
    </row>
    <row r="105" spans="1:6">
      <c r="A105" s="17" t="s">
        <v>100</v>
      </c>
      <c r="B105" s="173">
        <v>424</v>
      </c>
      <c r="C105" s="12" t="s">
        <v>91</v>
      </c>
      <c r="D105" s="72">
        <v>80000</v>
      </c>
      <c r="E105" s="216"/>
      <c r="F105" s="72"/>
    </row>
    <row r="106" spans="1:6">
      <c r="A106" s="225" t="s">
        <v>356</v>
      </c>
      <c r="B106" s="173">
        <v>422</v>
      </c>
      <c r="C106" s="12" t="s">
        <v>56</v>
      </c>
      <c r="D106" s="72">
        <v>10000</v>
      </c>
      <c r="E106" s="216"/>
      <c r="F106" s="72"/>
    </row>
    <row r="107" spans="1:6">
      <c r="A107" s="225"/>
      <c r="B107" s="173"/>
      <c r="C107" s="12"/>
      <c r="D107" s="72"/>
      <c r="E107" s="72"/>
      <c r="F107" s="72"/>
    </row>
    <row r="108" spans="1:6" ht="66.75" customHeight="1">
      <c r="A108" s="542" t="s">
        <v>26</v>
      </c>
      <c r="B108" s="543" t="s">
        <v>92</v>
      </c>
      <c r="C108" s="540" t="s">
        <v>646</v>
      </c>
      <c r="D108" s="544">
        <v>750000</v>
      </c>
      <c r="E108" s="541">
        <v>700000</v>
      </c>
      <c r="F108" s="544">
        <v>700000</v>
      </c>
    </row>
    <row r="109" spans="1:6" ht="15.75">
      <c r="A109" s="153"/>
      <c r="B109" s="154"/>
      <c r="C109" s="155"/>
      <c r="D109" s="156"/>
      <c r="E109" s="27"/>
      <c r="F109" s="156"/>
    </row>
    <row r="110" spans="1:6">
      <c r="A110" s="228"/>
      <c r="B110" s="21">
        <v>32</v>
      </c>
      <c r="C110" s="7" t="s">
        <v>35</v>
      </c>
      <c r="D110" s="10">
        <v>750000</v>
      </c>
      <c r="E110" s="10">
        <v>700000</v>
      </c>
      <c r="F110" s="10">
        <v>700000</v>
      </c>
    </row>
    <row r="111" spans="1:6" ht="27" customHeight="1">
      <c r="A111" s="17" t="s">
        <v>102</v>
      </c>
      <c r="B111" s="173">
        <v>329</v>
      </c>
      <c r="C111" s="12" t="s">
        <v>43</v>
      </c>
      <c r="D111" s="72">
        <v>750000</v>
      </c>
      <c r="E111" s="72"/>
      <c r="F111" s="72"/>
    </row>
    <row r="112" spans="1:6">
      <c r="A112" s="134"/>
      <c r="B112" s="148"/>
      <c r="C112" s="35"/>
      <c r="D112" s="27"/>
      <c r="E112" s="27"/>
      <c r="F112" s="27"/>
    </row>
    <row r="113" spans="1:6" ht="30.75" customHeight="1">
      <c r="A113" s="542" t="s">
        <v>26</v>
      </c>
      <c r="B113" s="543" t="s">
        <v>417</v>
      </c>
      <c r="C113" s="540" t="s">
        <v>94</v>
      </c>
      <c r="D113" s="544">
        <v>850000</v>
      </c>
      <c r="E113" s="541">
        <v>850000</v>
      </c>
      <c r="F113" s="544">
        <v>850000</v>
      </c>
    </row>
    <row r="114" spans="1:6" s="158" customFormat="1" ht="17.25" customHeight="1">
      <c r="A114" s="157"/>
      <c r="B114" s="150"/>
      <c r="C114" s="83"/>
      <c r="D114" s="115"/>
      <c r="E114" s="69"/>
      <c r="F114" s="115"/>
    </row>
    <row r="115" spans="1:6" ht="26.25">
      <c r="A115" s="77"/>
      <c r="B115" s="159">
        <v>38</v>
      </c>
      <c r="C115" s="81" t="s">
        <v>50</v>
      </c>
      <c r="D115" s="66">
        <v>850000</v>
      </c>
      <c r="E115" s="33">
        <v>850000</v>
      </c>
      <c r="F115" s="66">
        <v>850000</v>
      </c>
    </row>
    <row r="116" spans="1:6" ht="20.25" customHeight="1">
      <c r="A116" s="77" t="s">
        <v>266</v>
      </c>
      <c r="B116" s="160">
        <v>381</v>
      </c>
      <c r="C116" s="79" t="s">
        <v>51</v>
      </c>
      <c r="D116" s="161">
        <v>850000</v>
      </c>
      <c r="E116" s="72"/>
      <c r="F116" s="161"/>
    </row>
    <row r="117" spans="1:6" ht="17.25" customHeight="1">
      <c r="A117" s="77"/>
      <c r="B117" s="160"/>
      <c r="C117" s="79"/>
      <c r="D117" s="161"/>
      <c r="E117" s="214"/>
      <c r="F117" s="161"/>
    </row>
    <row r="118" spans="1:6" ht="31.5" customHeight="1">
      <c r="A118" s="347" t="s">
        <v>26</v>
      </c>
      <c r="B118" s="244" t="s">
        <v>259</v>
      </c>
      <c r="C118" s="242" t="s">
        <v>347</v>
      </c>
      <c r="D118" s="326">
        <v>720000</v>
      </c>
      <c r="E118" s="236">
        <v>720000</v>
      </c>
      <c r="F118" s="326">
        <v>720000</v>
      </c>
    </row>
    <row r="119" spans="1:6" ht="14.25" customHeight="1">
      <c r="A119" s="77"/>
      <c r="B119" s="160"/>
      <c r="C119" s="79"/>
      <c r="D119" s="161"/>
      <c r="E119" s="72"/>
      <c r="F119" s="161"/>
    </row>
    <row r="120" spans="1:6" ht="17.25" customHeight="1">
      <c r="A120" s="238"/>
      <c r="B120" s="159">
        <v>38</v>
      </c>
      <c r="C120" s="81" t="s">
        <v>77</v>
      </c>
      <c r="D120" s="66">
        <v>720000</v>
      </c>
      <c r="E120" s="75">
        <v>720000</v>
      </c>
      <c r="F120" s="66">
        <v>720000</v>
      </c>
    </row>
    <row r="121" spans="1:6" ht="23.25" customHeight="1">
      <c r="A121" s="77" t="s">
        <v>527</v>
      </c>
      <c r="B121" s="160">
        <v>381</v>
      </c>
      <c r="C121" s="79" t="s">
        <v>51</v>
      </c>
      <c r="D121" s="161">
        <v>720000</v>
      </c>
      <c r="E121" s="72"/>
      <c r="F121" s="161"/>
    </row>
    <row r="122" spans="1:6" ht="15.75" customHeight="1">
      <c r="A122" s="77"/>
      <c r="B122" s="160"/>
      <c r="C122" s="79"/>
      <c r="D122" s="161"/>
      <c r="E122" s="72"/>
      <c r="F122" s="161"/>
    </row>
    <row r="123" spans="1:6" ht="26.25" customHeight="1">
      <c r="A123" s="397" t="s">
        <v>435</v>
      </c>
      <c r="B123" s="398" t="s">
        <v>434</v>
      </c>
      <c r="C123" s="242" t="s">
        <v>346</v>
      </c>
      <c r="D123" s="243">
        <f>D125</f>
        <v>60000</v>
      </c>
      <c r="E123" s="243">
        <v>60000</v>
      </c>
      <c r="F123" s="243">
        <v>60000</v>
      </c>
    </row>
    <row r="124" spans="1:6" ht="15.75" customHeight="1">
      <c r="A124" s="340"/>
      <c r="B124" s="341"/>
      <c r="C124" s="183"/>
      <c r="D124" s="184"/>
      <c r="E124" s="184"/>
      <c r="F124" s="184"/>
    </row>
    <row r="125" spans="1:6" ht="15.75" customHeight="1">
      <c r="A125" s="344"/>
      <c r="B125" s="159">
        <v>32</v>
      </c>
      <c r="C125" s="81" t="s">
        <v>35</v>
      </c>
      <c r="D125" s="82">
        <f>D126+D127</f>
        <v>60000</v>
      </c>
      <c r="E125" s="82">
        <v>60000</v>
      </c>
      <c r="F125" s="82">
        <v>60000</v>
      </c>
    </row>
    <row r="126" spans="1:6" ht="15.75" customHeight="1">
      <c r="A126" s="345">
        <v>40</v>
      </c>
      <c r="B126" s="162">
        <v>323</v>
      </c>
      <c r="C126" s="19" t="s">
        <v>41</v>
      </c>
      <c r="D126" s="239">
        <v>40000</v>
      </c>
      <c r="E126" s="239"/>
      <c r="F126" s="239"/>
    </row>
    <row r="127" spans="1:6" ht="24.75" customHeight="1">
      <c r="A127" s="345">
        <v>41</v>
      </c>
      <c r="B127" s="162">
        <v>329</v>
      </c>
      <c r="C127" s="19" t="s">
        <v>43</v>
      </c>
      <c r="D127" s="239">
        <v>20000</v>
      </c>
      <c r="E127" s="239"/>
      <c r="F127" s="239"/>
    </row>
    <row r="128" spans="1:6" ht="15.75">
      <c r="A128" s="340"/>
      <c r="B128" s="341"/>
      <c r="C128" s="183"/>
      <c r="D128" s="184"/>
      <c r="E128" s="184"/>
      <c r="F128" s="184"/>
    </row>
    <row r="129" spans="1:6" ht="39.75" customHeight="1">
      <c r="A129" s="402" t="s">
        <v>26</v>
      </c>
      <c r="B129" s="492" t="s">
        <v>376</v>
      </c>
      <c r="C129" s="493" t="s">
        <v>234</v>
      </c>
      <c r="D129" s="545">
        <v>50000</v>
      </c>
      <c r="E129" s="405">
        <v>50000</v>
      </c>
      <c r="F129" s="545">
        <v>50000</v>
      </c>
    </row>
    <row r="130" spans="1:6" ht="42.75" customHeight="1">
      <c r="A130" s="165"/>
      <c r="B130" s="164">
        <v>36</v>
      </c>
      <c r="C130" s="20" t="s">
        <v>212</v>
      </c>
      <c r="D130" s="70">
        <v>50000</v>
      </c>
      <c r="E130" s="75">
        <v>50000</v>
      </c>
      <c r="F130" s="70">
        <v>50000</v>
      </c>
    </row>
    <row r="131" spans="1:6" ht="41.25" customHeight="1">
      <c r="A131" s="165" t="s">
        <v>107</v>
      </c>
      <c r="B131" s="162">
        <v>366</v>
      </c>
      <c r="C131" s="19" t="s">
        <v>235</v>
      </c>
      <c r="D131" s="16">
        <v>50000</v>
      </c>
      <c r="E131" s="72"/>
      <c r="F131" s="16"/>
    </row>
    <row r="132" spans="1:6" ht="15.75">
      <c r="A132" s="153"/>
      <c r="B132" s="162"/>
      <c r="C132" s="19"/>
      <c r="D132" s="163"/>
      <c r="E132" s="73"/>
      <c r="F132" s="163"/>
    </row>
    <row r="133" spans="1:6" ht="57" customHeight="1">
      <c r="A133" s="542" t="s">
        <v>26</v>
      </c>
      <c r="B133" s="543" t="s">
        <v>377</v>
      </c>
      <c r="C133" s="540" t="s">
        <v>543</v>
      </c>
      <c r="D133" s="544">
        <v>20000</v>
      </c>
      <c r="E133" s="541">
        <v>0</v>
      </c>
      <c r="F133" s="544">
        <v>0</v>
      </c>
    </row>
    <row r="134" spans="1:6" ht="15.75">
      <c r="A134" s="167"/>
      <c r="B134" s="150"/>
      <c r="C134" s="83"/>
      <c r="D134" s="115"/>
      <c r="E134" s="69"/>
      <c r="F134" s="115"/>
    </row>
    <row r="135" spans="1:6">
      <c r="A135" s="171"/>
      <c r="B135" s="174">
        <v>38</v>
      </c>
      <c r="C135" s="175" t="s">
        <v>77</v>
      </c>
      <c r="D135" s="75">
        <v>20000</v>
      </c>
      <c r="E135" s="75">
        <v>0</v>
      </c>
      <c r="F135" s="75">
        <v>0</v>
      </c>
    </row>
    <row r="136" spans="1:6">
      <c r="A136" s="17" t="s">
        <v>666</v>
      </c>
      <c r="B136" s="173">
        <v>381</v>
      </c>
      <c r="C136" s="12" t="s">
        <v>526</v>
      </c>
      <c r="D136" s="72">
        <v>20000</v>
      </c>
      <c r="E136" s="72"/>
      <c r="F136" s="72"/>
    </row>
    <row r="137" spans="1:6">
      <c r="A137" s="17"/>
      <c r="B137" s="173"/>
      <c r="C137" s="12"/>
      <c r="D137" s="72"/>
      <c r="E137" s="72"/>
      <c r="F137" s="72"/>
    </row>
    <row r="138" spans="1:6" ht="26.25">
      <c r="A138" s="402" t="s">
        <v>26</v>
      </c>
      <c r="B138" s="403" t="s">
        <v>622</v>
      </c>
      <c r="C138" s="404" t="s">
        <v>649</v>
      </c>
      <c r="D138" s="405">
        <f>D140+D143</f>
        <v>500000</v>
      </c>
      <c r="E138" s="405">
        <f>E140+E143</f>
        <v>300000</v>
      </c>
      <c r="F138" s="405">
        <f>F140+F143</f>
        <v>328000</v>
      </c>
    </row>
    <row r="139" spans="1:6">
      <c r="A139" s="17"/>
      <c r="B139" s="173"/>
      <c r="C139" s="12"/>
      <c r="D139" s="72"/>
      <c r="E139" s="72"/>
      <c r="F139" s="72"/>
    </row>
    <row r="140" spans="1:6">
      <c r="A140" s="171"/>
      <c r="B140" s="174">
        <v>32</v>
      </c>
      <c r="C140" s="175" t="s">
        <v>35</v>
      </c>
      <c r="D140" s="75">
        <v>250000</v>
      </c>
      <c r="E140" s="75">
        <v>300000</v>
      </c>
      <c r="F140" s="75">
        <v>328000</v>
      </c>
    </row>
    <row r="141" spans="1:6" ht="26.25">
      <c r="A141" s="17" t="s">
        <v>667</v>
      </c>
      <c r="B141" s="173">
        <v>329</v>
      </c>
      <c r="C141" s="12" t="s">
        <v>442</v>
      </c>
      <c r="D141" s="72">
        <v>250000</v>
      </c>
      <c r="E141" s="72"/>
      <c r="F141" s="72"/>
    </row>
    <row r="142" spans="1:6">
      <c r="A142" s="17"/>
      <c r="B142" s="173"/>
      <c r="C142" s="12"/>
      <c r="D142" s="72"/>
      <c r="E142" s="72"/>
      <c r="F142" s="72"/>
    </row>
    <row r="143" spans="1:6">
      <c r="A143" s="171"/>
      <c r="B143" s="174">
        <v>38</v>
      </c>
      <c r="C143" s="175" t="s">
        <v>77</v>
      </c>
      <c r="D143" s="75">
        <v>250000</v>
      </c>
      <c r="E143" s="75">
        <v>0</v>
      </c>
      <c r="F143" s="75">
        <v>0</v>
      </c>
    </row>
    <row r="144" spans="1:6">
      <c r="A144" s="17" t="s">
        <v>326</v>
      </c>
      <c r="B144" s="173">
        <v>381</v>
      </c>
      <c r="C144" s="12" t="s">
        <v>51</v>
      </c>
      <c r="D144" s="72">
        <v>250000</v>
      </c>
      <c r="E144" s="72"/>
      <c r="F144" s="72"/>
    </row>
    <row r="145" spans="1:6">
      <c r="A145" s="17"/>
      <c r="B145" s="173"/>
      <c r="C145" s="12"/>
      <c r="D145" s="72"/>
      <c r="E145" s="72"/>
      <c r="F145" s="72"/>
    </row>
    <row r="146" spans="1:6" ht="26.25">
      <c r="A146" s="402" t="s">
        <v>26</v>
      </c>
      <c r="B146" s="403" t="s">
        <v>629</v>
      </c>
      <c r="C146" s="404" t="s">
        <v>642</v>
      </c>
      <c r="D146" s="405">
        <v>200000</v>
      </c>
      <c r="E146" s="405">
        <v>0</v>
      </c>
      <c r="F146" s="405">
        <v>0</v>
      </c>
    </row>
    <row r="147" spans="1:6">
      <c r="A147" s="17"/>
      <c r="B147" s="173"/>
      <c r="C147" s="12"/>
      <c r="D147" s="72"/>
      <c r="E147" s="72"/>
      <c r="F147" s="72"/>
    </row>
    <row r="148" spans="1:6">
      <c r="A148" s="171"/>
      <c r="B148" s="174">
        <v>32</v>
      </c>
      <c r="C148" s="175" t="s">
        <v>35</v>
      </c>
      <c r="D148" s="75">
        <v>200000</v>
      </c>
      <c r="E148" s="75">
        <v>0</v>
      </c>
      <c r="F148" s="75">
        <v>0</v>
      </c>
    </row>
    <row r="149" spans="1:6" ht="26.25">
      <c r="A149" s="17" t="s">
        <v>357</v>
      </c>
      <c r="B149" s="173">
        <v>329</v>
      </c>
      <c r="C149" s="12" t="s">
        <v>44</v>
      </c>
      <c r="D149" s="72">
        <v>200000</v>
      </c>
      <c r="E149" s="72"/>
      <c r="F149" s="72"/>
    </row>
    <row r="150" spans="1:6">
      <c r="A150" s="17"/>
      <c r="B150" s="173"/>
      <c r="C150" s="12"/>
      <c r="D150" s="72"/>
      <c r="E150" s="72"/>
      <c r="F150" s="72"/>
    </row>
    <row r="151" spans="1:6" ht="27" customHeight="1">
      <c r="A151" s="542" t="s">
        <v>53</v>
      </c>
      <c r="B151" s="543" t="s">
        <v>98</v>
      </c>
      <c r="C151" s="540" t="s">
        <v>236</v>
      </c>
      <c r="D151" s="544">
        <f>D153</f>
        <v>300000</v>
      </c>
      <c r="E151" s="541">
        <f>E153</f>
        <v>0</v>
      </c>
      <c r="F151" s="544">
        <f>F153</f>
        <v>0</v>
      </c>
    </row>
    <row r="152" spans="1:6" ht="15.75">
      <c r="A152" s="166"/>
      <c r="B152" s="150"/>
      <c r="C152" s="83"/>
      <c r="D152" s="115"/>
      <c r="E152" s="69"/>
      <c r="F152" s="115"/>
    </row>
    <row r="153" spans="1:6" ht="39">
      <c r="A153" s="228"/>
      <c r="B153" s="21">
        <v>42</v>
      </c>
      <c r="C153" s="7" t="s">
        <v>101</v>
      </c>
      <c r="D153" s="10">
        <v>300000</v>
      </c>
      <c r="E153" s="10">
        <v>0</v>
      </c>
      <c r="F153" s="10">
        <v>0</v>
      </c>
    </row>
    <row r="154" spans="1:6">
      <c r="A154" s="17" t="s">
        <v>365</v>
      </c>
      <c r="B154" s="173">
        <v>421</v>
      </c>
      <c r="C154" s="12" t="s">
        <v>82</v>
      </c>
      <c r="D154" s="72">
        <v>300000</v>
      </c>
      <c r="E154" s="72"/>
      <c r="F154" s="72"/>
    </row>
    <row r="155" spans="1:6">
      <c r="A155" s="17"/>
      <c r="B155" s="173"/>
      <c r="C155" s="12"/>
      <c r="D155" s="72"/>
      <c r="E155" s="72"/>
      <c r="F155" s="72"/>
    </row>
    <row r="156" spans="1:6" ht="68.25" customHeight="1">
      <c r="A156" s="232" t="s">
        <v>53</v>
      </c>
      <c r="B156" s="312" t="s">
        <v>378</v>
      </c>
      <c r="C156" s="233" t="s">
        <v>333</v>
      </c>
      <c r="D156" s="236">
        <v>150000</v>
      </c>
      <c r="E156" s="236">
        <v>0</v>
      </c>
      <c r="F156" s="236">
        <v>0</v>
      </c>
    </row>
    <row r="157" spans="1:6">
      <c r="A157" s="17"/>
      <c r="B157" s="173"/>
      <c r="C157" s="12"/>
      <c r="D157" s="72"/>
      <c r="E157" s="72"/>
      <c r="F157" s="72"/>
    </row>
    <row r="158" spans="1:6">
      <c r="A158" s="171"/>
      <c r="B158" s="174">
        <v>38</v>
      </c>
      <c r="C158" s="175" t="s">
        <v>77</v>
      </c>
      <c r="D158" s="75">
        <v>150000</v>
      </c>
      <c r="E158" s="75">
        <v>0</v>
      </c>
      <c r="F158" s="75">
        <v>0</v>
      </c>
    </row>
    <row r="159" spans="1:6" ht="26.25">
      <c r="A159" s="17" t="s">
        <v>358</v>
      </c>
      <c r="B159" s="173">
        <v>382</v>
      </c>
      <c r="C159" s="12" t="s">
        <v>506</v>
      </c>
      <c r="D159" s="72">
        <v>150000</v>
      </c>
      <c r="E159" s="72"/>
      <c r="F159" s="72"/>
    </row>
    <row r="160" spans="1:6">
      <c r="A160" s="17"/>
      <c r="B160" s="173"/>
      <c r="C160" s="12"/>
      <c r="D160" s="72"/>
      <c r="E160" s="72"/>
      <c r="F160" s="72"/>
    </row>
    <row r="161" spans="1:6" ht="51.75">
      <c r="A161" s="402" t="s">
        <v>53</v>
      </c>
      <c r="B161" s="403" t="s">
        <v>623</v>
      </c>
      <c r="C161" s="404" t="s">
        <v>653</v>
      </c>
      <c r="D161" s="405">
        <v>900000</v>
      </c>
      <c r="E161" s="405">
        <v>0</v>
      </c>
      <c r="F161" s="405">
        <v>0</v>
      </c>
    </row>
    <row r="162" spans="1:6">
      <c r="A162" s="17"/>
      <c r="B162" s="173"/>
      <c r="C162" s="12"/>
      <c r="D162" s="72"/>
      <c r="E162" s="72"/>
      <c r="F162" s="72"/>
    </row>
    <row r="163" spans="1:6">
      <c r="A163" s="171"/>
      <c r="B163" s="174">
        <v>38</v>
      </c>
      <c r="C163" s="175" t="s">
        <v>77</v>
      </c>
      <c r="D163" s="75">
        <v>900000</v>
      </c>
      <c r="E163" s="75">
        <v>0</v>
      </c>
      <c r="F163" s="75">
        <v>0</v>
      </c>
    </row>
    <row r="164" spans="1:6">
      <c r="A164" s="17" t="s">
        <v>366</v>
      </c>
      <c r="B164" s="173">
        <v>382</v>
      </c>
      <c r="C164" s="12" t="s">
        <v>652</v>
      </c>
      <c r="D164" s="72">
        <v>900000</v>
      </c>
      <c r="E164" s="72"/>
      <c r="F164" s="72"/>
    </row>
    <row r="165" spans="1:6">
      <c r="A165" s="17"/>
      <c r="B165" s="173"/>
      <c r="C165" s="12"/>
      <c r="D165" s="72"/>
      <c r="E165" s="72"/>
      <c r="F165" s="72"/>
    </row>
    <row r="166" spans="1:6" ht="64.5">
      <c r="A166" s="402" t="s">
        <v>53</v>
      </c>
      <c r="B166" s="403" t="s">
        <v>626</v>
      </c>
      <c r="C166" s="404" t="s">
        <v>624</v>
      </c>
      <c r="D166" s="405">
        <v>300000</v>
      </c>
      <c r="E166" s="405">
        <v>0</v>
      </c>
      <c r="F166" s="405">
        <v>0</v>
      </c>
    </row>
    <row r="167" spans="1:6">
      <c r="A167" s="17"/>
      <c r="B167" s="173"/>
      <c r="C167" s="12"/>
      <c r="D167" s="72"/>
      <c r="E167" s="72"/>
      <c r="F167" s="72"/>
    </row>
    <row r="168" spans="1:6" ht="51.75">
      <c r="A168" s="171"/>
      <c r="B168" s="174">
        <v>45</v>
      </c>
      <c r="C168" s="175" t="s">
        <v>662</v>
      </c>
      <c r="D168" s="75">
        <v>300000</v>
      </c>
      <c r="E168" s="75">
        <v>0</v>
      </c>
      <c r="F168" s="75">
        <v>0</v>
      </c>
    </row>
    <row r="169" spans="1:6" ht="31.5" customHeight="1">
      <c r="A169" s="225" t="s">
        <v>367</v>
      </c>
      <c r="B169" s="173">
        <v>451</v>
      </c>
      <c r="C169" s="12" t="s">
        <v>625</v>
      </c>
      <c r="D169" s="72">
        <v>300000</v>
      </c>
      <c r="E169" s="72"/>
      <c r="F169" s="72"/>
    </row>
    <row r="170" spans="1:6" ht="15" customHeight="1">
      <c r="A170" s="225"/>
      <c r="B170" s="173"/>
      <c r="C170" s="12"/>
      <c r="D170" s="72"/>
      <c r="E170" s="72"/>
      <c r="F170" s="72"/>
    </row>
    <row r="171" spans="1:6" ht="64.5" customHeight="1">
      <c r="A171" s="566" t="s">
        <v>53</v>
      </c>
      <c r="B171" s="403" t="s">
        <v>627</v>
      </c>
      <c r="C171" s="404" t="s">
        <v>645</v>
      </c>
      <c r="D171" s="494">
        <v>900000</v>
      </c>
      <c r="E171" s="405">
        <v>0</v>
      </c>
      <c r="F171" s="405">
        <v>0</v>
      </c>
    </row>
    <row r="172" spans="1:6" ht="15" customHeight="1">
      <c r="A172" s="225"/>
      <c r="B172" s="173"/>
      <c r="C172" s="12"/>
      <c r="D172" s="216"/>
      <c r="E172" s="72"/>
      <c r="F172" s="72"/>
    </row>
    <row r="173" spans="1:6" ht="43.5" customHeight="1">
      <c r="A173" s="354"/>
      <c r="B173" s="174">
        <v>42</v>
      </c>
      <c r="C173" s="175" t="s">
        <v>101</v>
      </c>
      <c r="D173" s="10">
        <v>900000</v>
      </c>
      <c r="E173" s="75">
        <v>0</v>
      </c>
      <c r="F173" s="75">
        <v>0</v>
      </c>
    </row>
    <row r="174" spans="1:6" ht="26.25" customHeight="1">
      <c r="A174" s="225" t="s">
        <v>368</v>
      </c>
      <c r="B174" s="173">
        <v>421</v>
      </c>
      <c r="C174" s="12" t="s">
        <v>82</v>
      </c>
      <c r="D174" s="216">
        <v>900000</v>
      </c>
      <c r="E174" s="72"/>
      <c r="F174" s="72"/>
    </row>
    <row r="175" spans="1:6" ht="18" customHeight="1">
      <c r="A175" s="225"/>
      <c r="B175" s="173"/>
      <c r="C175" s="12"/>
      <c r="D175" s="72"/>
      <c r="E175" s="72"/>
      <c r="F175" s="72"/>
    </row>
    <row r="176" spans="1:6" ht="51.75" customHeight="1">
      <c r="A176" s="566" t="s">
        <v>53</v>
      </c>
      <c r="B176" s="403" t="s">
        <v>651</v>
      </c>
      <c r="C176" s="404" t="s">
        <v>628</v>
      </c>
      <c r="D176" s="405">
        <v>200000</v>
      </c>
      <c r="E176" s="405">
        <v>0</v>
      </c>
      <c r="F176" s="405">
        <v>0</v>
      </c>
    </row>
    <row r="177" spans="1:6" ht="16.5" customHeight="1">
      <c r="A177" s="225"/>
      <c r="B177" s="173"/>
      <c r="C177" s="12"/>
      <c r="D177" s="72"/>
      <c r="E177" s="72"/>
      <c r="F177" s="72"/>
    </row>
    <row r="178" spans="1:6" ht="42" customHeight="1">
      <c r="A178" s="354"/>
      <c r="B178" s="174">
        <v>36</v>
      </c>
      <c r="C178" s="175" t="s">
        <v>212</v>
      </c>
      <c r="D178" s="75">
        <v>200000</v>
      </c>
      <c r="E178" s="75">
        <v>0</v>
      </c>
      <c r="F178" s="75">
        <v>0</v>
      </c>
    </row>
    <row r="179" spans="1:6" ht="26.25" customHeight="1">
      <c r="A179" s="225" t="s">
        <v>369</v>
      </c>
      <c r="B179" s="173">
        <v>363</v>
      </c>
      <c r="C179" s="12" t="s">
        <v>525</v>
      </c>
      <c r="D179" s="72">
        <v>200000</v>
      </c>
      <c r="E179" s="72"/>
      <c r="F179" s="72"/>
    </row>
    <row r="180" spans="1:6" ht="15" customHeight="1">
      <c r="A180" s="134"/>
      <c r="B180" s="148"/>
      <c r="C180" s="35"/>
      <c r="D180" s="27"/>
      <c r="E180" s="27"/>
      <c r="F180" s="27"/>
    </row>
    <row r="181" spans="1:6" ht="15.75">
      <c r="A181" s="582" t="s">
        <v>24</v>
      </c>
      <c r="B181" s="586">
        <v>1004</v>
      </c>
      <c r="C181" s="584" t="s">
        <v>103</v>
      </c>
      <c r="D181" s="585">
        <f>D183+D188+D193+D199+D204+D209+D214+D219+D224</f>
        <v>5540000</v>
      </c>
      <c r="E181" s="585">
        <f>E183+E188+E193+E199+E204+E209+E214+E219+E224</f>
        <v>5340000</v>
      </c>
      <c r="F181" s="585">
        <f>F183+F188+F193+F199+F204+F209+F214+F219+F224</f>
        <v>5340000</v>
      </c>
    </row>
    <row r="182" spans="1:6" s="191" customFormat="1">
      <c r="A182" s="344"/>
      <c r="B182" s="159"/>
      <c r="C182" s="81"/>
      <c r="D182" s="82"/>
      <c r="E182" s="82"/>
      <c r="F182" s="82"/>
    </row>
    <row r="183" spans="1:6" ht="26.25">
      <c r="A183" s="542" t="s">
        <v>26</v>
      </c>
      <c r="B183" s="543" t="s">
        <v>104</v>
      </c>
      <c r="C183" s="540" t="s">
        <v>105</v>
      </c>
      <c r="D183" s="541">
        <v>4000000</v>
      </c>
      <c r="E183" s="541">
        <v>4000000</v>
      </c>
      <c r="F183" s="541">
        <v>4000000</v>
      </c>
    </row>
    <row r="184" spans="1:6">
      <c r="A184" s="135"/>
      <c r="B184" s="148"/>
      <c r="C184" s="35"/>
      <c r="D184" s="27"/>
      <c r="E184" s="27"/>
      <c r="F184" s="27"/>
    </row>
    <row r="185" spans="1:6">
      <c r="A185" s="228"/>
      <c r="B185" s="21">
        <v>38</v>
      </c>
      <c r="C185" s="7" t="s">
        <v>106</v>
      </c>
      <c r="D185" s="10">
        <v>4000000</v>
      </c>
      <c r="E185" s="10">
        <v>4000000</v>
      </c>
      <c r="F185" s="10">
        <v>4000000</v>
      </c>
    </row>
    <row r="186" spans="1:6" ht="21" customHeight="1">
      <c r="A186" s="17" t="s">
        <v>370</v>
      </c>
      <c r="B186" s="173">
        <v>381</v>
      </c>
      <c r="C186" s="12" t="s">
        <v>393</v>
      </c>
      <c r="D186" s="90">
        <v>4000000</v>
      </c>
      <c r="E186" s="90"/>
      <c r="F186" s="90"/>
    </row>
    <row r="187" spans="1:6" ht="15" customHeight="1">
      <c r="A187" s="17"/>
      <c r="B187" s="173"/>
      <c r="C187" s="12"/>
      <c r="D187" s="90"/>
      <c r="E187" s="90"/>
      <c r="F187" s="90"/>
    </row>
    <row r="188" spans="1:6" ht="41.25" customHeight="1">
      <c r="A188" s="232" t="s">
        <v>26</v>
      </c>
      <c r="B188" s="312" t="s">
        <v>108</v>
      </c>
      <c r="C188" s="233" t="s">
        <v>379</v>
      </c>
      <c r="D188" s="234">
        <v>200000</v>
      </c>
      <c r="E188" s="234">
        <v>100000</v>
      </c>
      <c r="F188" s="234">
        <v>100000</v>
      </c>
    </row>
    <row r="189" spans="1:6" s="191" customFormat="1" ht="15.75" customHeight="1">
      <c r="A189" s="342"/>
      <c r="B189" s="260"/>
      <c r="C189" s="261"/>
      <c r="D189" s="343"/>
      <c r="E189" s="343"/>
      <c r="F189" s="343"/>
    </row>
    <row r="190" spans="1:6" ht="17.25" customHeight="1">
      <c r="A190" s="171"/>
      <c r="B190" s="174">
        <v>38</v>
      </c>
      <c r="C190" s="175" t="s">
        <v>77</v>
      </c>
      <c r="D190" s="88">
        <v>200000</v>
      </c>
      <c r="E190" s="88">
        <v>100000</v>
      </c>
      <c r="F190" s="88">
        <v>100000</v>
      </c>
    </row>
    <row r="191" spans="1:6" ht="26.25">
      <c r="A191" s="17" t="s">
        <v>371</v>
      </c>
      <c r="B191" s="173">
        <v>381</v>
      </c>
      <c r="C191" s="12" t="s">
        <v>251</v>
      </c>
      <c r="D191" s="90">
        <v>200000</v>
      </c>
      <c r="E191" s="72"/>
      <c r="F191" s="90"/>
    </row>
    <row r="192" spans="1:6" ht="15" customHeight="1">
      <c r="A192" s="17"/>
      <c r="B192" s="173"/>
      <c r="C192" s="12"/>
      <c r="D192" s="90"/>
      <c r="E192" s="72"/>
      <c r="F192" s="90"/>
    </row>
    <row r="193" spans="1:6" ht="26.25">
      <c r="A193" s="336" t="s">
        <v>26</v>
      </c>
      <c r="B193" s="206" t="s">
        <v>110</v>
      </c>
      <c r="C193" s="256" t="s">
        <v>346</v>
      </c>
      <c r="D193" s="316">
        <f>D195</f>
        <v>60000</v>
      </c>
      <c r="E193" s="316">
        <v>60000</v>
      </c>
      <c r="F193" s="316">
        <v>60000</v>
      </c>
    </row>
    <row r="194" spans="1:6">
      <c r="A194" s="395"/>
      <c r="B194" s="164"/>
      <c r="C194" s="20"/>
      <c r="D194" s="218"/>
      <c r="E194" s="218"/>
      <c r="F194" s="218"/>
    </row>
    <row r="195" spans="1:6">
      <c r="A195" s="396"/>
      <c r="B195" s="174">
        <v>32</v>
      </c>
      <c r="C195" s="175" t="s">
        <v>35</v>
      </c>
      <c r="D195" s="75">
        <f>D196+D197</f>
        <v>60000</v>
      </c>
      <c r="E195" s="75">
        <v>60000</v>
      </c>
      <c r="F195" s="75">
        <v>60000</v>
      </c>
    </row>
    <row r="196" spans="1:6">
      <c r="A196" s="225" t="s">
        <v>439</v>
      </c>
      <c r="B196" s="173">
        <v>323</v>
      </c>
      <c r="C196" s="12" t="s">
        <v>41</v>
      </c>
      <c r="D196" s="72">
        <v>40000</v>
      </c>
      <c r="E196" s="72"/>
      <c r="F196" s="72"/>
    </row>
    <row r="197" spans="1:6" ht="26.25">
      <c r="A197" s="225" t="s">
        <v>465</v>
      </c>
      <c r="B197" s="173">
        <v>329</v>
      </c>
      <c r="C197" s="12" t="s">
        <v>43</v>
      </c>
      <c r="D197" s="72">
        <v>20000</v>
      </c>
      <c r="E197" s="72"/>
      <c r="F197" s="72"/>
    </row>
    <row r="198" spans="1:6">
      <c r="A198" s="348"/>
      <c r="B198" s="349"/>
      <c r="C198" s="248"/>
      <c r="D198" s="214"/>
      <c r="E198" s="214"/>
      <c r="F198" s="214"/>
    </row>
    <row r="199" spans="1:6" ht="39">
      <c r="A199" s="232" t="s">
        <v>26</v>
      </c>
      <c r="B199" s="312" t="s">
        <v>260</v>
      </c>
      <c r="C199" s="233" t="s">
        <v>345</v>
      </c>
      <c r="D199" s="234">
        <v>400000</v>
      </c>
      <c r="E199" s="236">
        <v>200000</v>
      </c>
      <c r="F199" s="234">
        <v>200000</v>
      </c>
    </row>
    <row r="200" spans="1:6" s="191" customFormat="1">
      <c r="A200" s="342"/>
      <c r="B200" s="260"/>
      <c r="C200" s="261"/>
      <c r="D200" s="343"/>
      <c r="E200" s="262"/>
      <c r="F200" s="343"/>
    </row>
    <row r="201" spans="1:6">
      <c r="A201" s="171"/>
      <c r="B201" s="174">
        <v>38</v>
      </c>
      <c r="C201" s="175" t="s">
        <v>77</v>
      </c>
      <c r="D201" s="88">
        <v>400000</v>
      </c>
      <c r="E201" s="75">
        <v>200000</v>
      </c>
      <c r="F201" s="88">
        <v>200000</v>
      </c>
    </row>
    <row r="202" spans="1:6">
      <c r="A202" s="17" t="s">
        <v>502</v>
      </c>
      <c r="B202" s="173">
        <v>381</v>
      </c>
      <c r="C202" s="12" t="s">
        <v>393</v>
      </c>
      <c r="D202" s="90">
        <v>400000</v>
      </c>
      <c r="E202" s="72"/>
      <c r="F202" s="90"/>
    </row>
    <row r="203" spans="1:6">
      <c r="A203" s="17"/>
      <c r="B203" s="148"/>
      <c r="C203" s="35"/>
      <c r="D203" s="38"/>
      <c r="E203" s="27"/>
      <c r="F203" s="38"/>
    </row>
    <row r="204" spans="1:6" ht="26.25">
      <c r="A204" s="232" t="s">
        <v>26</v>
      </c>
      <c r="B204" s="206" t="s">
        <v>348</v>
      </c>
      <c r="C204" s="233" t="s">
        <v>257</v>
      </c>
      <c r="D204" s="234">
        <v>100000</v>
      </c>
      <c r="E204" s="236">
        <v>100000</v>
      </c>
      <c r="F204" s="234">
        <v>100000</v>
      </c>
    </row>
    <row r="205" spans="1:6">
      <c r="A205" s="17"/>
      <c r="B205" s="148"/>
      <c r="C205" s="35"/>
      <c r="D205" s="38"/>
      <c r="E205" s="27"/>
      <c r="F205" s="38"/>
    </row>
    <row r="206" spans="1:6">
      <c r="A206" s="17"/>
      <c r="B206" s="174">
        <v>32</v>
      </c>
      <c r="C206" s="175" t="s">
        <v>35</v>
      </c>
      <c r="D206" s="88">
        <v>100000</v>
      </c>
      <c r="E206" s="75">
        <v>100000</v>
      </c>
      <c r="F206" s="88">
        <v>100000</v>
      </c>
    </row>
    <row r="207" spans="1:6" ht="26.25">
      <c r="A207" s="17" t="s">
        <v>528</v>
      </c>
      <c r="B207" s="173">
        <v>322</v>
      </c>
      <c r="C207" s="12" t="s">
        <v>39</v>
      </c>
      <c r="D207" s="90">
        <v>100000</v>
      </c>
      <c r="E207" s="72"/>
      <c r="F207" s="90"/>
    </row>
    <row r="208" spans="1:6">
      <c r="A208" s="17"/>
      <c r="B208" s="173"/>
      <c r="C208" s="12"/>
      <c r="D208" s="90"/>
      <c r="E208" s="72"/>
      <c r="F208" s="90"/>
    </row>
    <row r="209" spans="1:6" ht="19.5" customHeight="1">
      <c r="A209" s="542" t="s">
        <v>26</v>
      </c>
      <c r="B209" s="543" t="s">
        <v>349</v>
      </c>
      <c r="C209" s="540" t="s">
        <v>109</v>
      </c>
      <c r="D209" s="541">
        <v>80000</v>
      </c>
      <c r="E209" s="541">
        <v>80000</v>
      </c>
      <c r="F209" s="541">
        <v>80000</v>
      </c>
    </row>
    <row r="210" spans="1:6" ht="15.75">
      <c r="A210" s="170"/>
      <c r="B210" s="150"/>
      <c r="C210" s="83"/>
      <c r="D210" s="69"/>
      <c r="E210" s="69"/>
      <c r="F210" s="69"/>
    </row>
    <row r="211" spans="1:6">
      <c r="A211" s="171"/>
      <c r="B211" s="21">
        <v>32</v>
      </c>
      <c r="C211" s="7" t="s">
        <v>35</v>
      </c>
      <c r="D211" s="11">
        <v>80000</v>
      </c>
      <c r="E211" s="10">
        <v>80000</v>
      </c>
      <c r="F211" s="11">
        <v>80000</v>
      </c>
    </row>
    <row r="212" spans="1:6">
      <c r="A212" s="17" t="s">
        <v>668</v>
      </c>
      <c r="B212" s="237">
        <v>323</v>
      </c>
      <c r="C212" s="14" t="s">
        <v>99</v>
      </c>
      <c r="D212" s="18">
        <v>80000</v>
      </c>
      <c r="E212" s="216"/>
      <c r="F212" s="18"/>
    </row>
    <row r="213" spans="1:6">
      <c r="A213" s="57"/>
      <c r="B213" s="169"/>
      <c r="C213" s="41"/>
      <c r="D213" s="59"/>
      <c r="E213" s="34"/>
      <c r="F213" s="59"/>
    </row>
    <row r="214" spans="1:6" ht="69.75" customHeight="1">
      <c r="A214" s="542" t="s">
        <v>26</v>
      </c>
      <c r="B214" s="543" t="s">
        <v>350</v>
      </c>
      <c r="C214" s="540" t="s">
        <v>650</v>
      </c>
      <c r="D214" s="541">
        <f>D216</f>
        <v>250000</v>
      </c>
      <c r="E214" s="541">
        <v>300000</v>
      </c>
      <c r="F214" s="541">
        <v>300000</v>
      </c>
    </row>
    <row r="215" spans="1:6" ht="15.75">
      <c r="A215" s="170"/>
      <c r="B215" s="150"/>
      <c r="C215" s="83"/>
      <c r="D215" s="69"/>
      <c r="E215" s="69"/>
      <c r="F215" s="69"/>
    </row>
    <row r="216" spans="1:6">
      <c r="A216" s="171"/>
      <c r="B216" s="21">
        <v>38</v>
      </c>
      <c r="C216" s="7" t="s">
        <v>77</v>
      </c>
      <c r="D216" s="11">
        <v>250000</v>
      </c>
      <c r="E216" s="10">
        <v>300000</v>
      </c>
      <c r="F216" s="11">
        <v>300000</v>
      </c>
    </row>
    <row r="217" spans="1:6">
      <c r="A217" s="17" t="s">
        <v>503</v>
      </c>
      <c r="B217" s="237">
        <v>381</v>
      </c>
      <c r="C217" s="14" t="s">
        <v>51</v>
      </c>
      <c r="D217" s="18">
        <v>250000</v>
      </c>
      <c r="E217" s="216"/>
      <c r="F217" s="18"/>
    </row>
    <row r="218" spans="1:6">
      <c r="A218" s="17"/>
      <c r="B218" s="237"/>
      <c r="C218" s="14"/>
      <c r="D218" s="18"/>
      <c r="E218" s="216"/>
      <c r="F218" s="18"/>
    </row>
    <row r="219" spans="1:6" ht="41.25" customHeight="1">
      <c r="A219" s="402" t="s">
        <v>26</v>
      </c>
      <c r="B219" s="403" t="s">
        <v>507</v>
      </c>
      <c r="C219" s="404" t="s">
        <v>508</v>
      </c>
      <c r="D219" s="405">
        <v>350000</v>
      </c>
      <c r="E219" s="405">
        <v>400000</v>
      </c>
      <c r="F219" s="405">
        <v>400000</v>
      </c>
    </row>
    <row r="220" spans="1:6" ht="15.75" customHeight="1">
      <c r="A220" s="17"/>
      <c r="B220" s="173"/>
      <c r="C220" s="12"/>
      <c r="D220" s="72"/>
      <c r="E220" s="72"/>
      <c r="F220" s="72"/>
    </row>
    <row r="221" spans="1:6" ht="15.75" customHeight="1">
      <c r="A221" s="171"/>
      <c r="B221" s="174">
        <v>38</v>
      </c>
      <c r="C221" s="175" t="s">
        <v>77</v>
      </c>
      <c r="D221" s="75">
        <v>350000</v>
      </c>
      <c r="E221" s="75">
        <v>400000</v>
      </c>
      <c r="F221" s="75">
        <v>400000</v>
      </c>
    </row>
    <row r="222" spans="1:6" ht="30" customHeight="1">
      <c r="A222" s="17" t="s">
        <v>669</v>
      </c>
      <c r="B222" s="173">
        <v>381</v>
      </c>
      <c r="C222" s="12" t="s">
        <v>509</v>
      </c>
      <c r="D222" s="72">
        <v>350000</v>
      </c>
      <c r="E222" s="72"/>
      <c r="F222" s="72"/>
    </row>
    <row r="223" spans="1:6" ht="16.5" customHeight="1">
      <c r="A223" s="17"/>
      <c r="B223" s="173"/>
      <c r="C223" s="12"/>
      <c r="D223" s="72"/>
      <c r="E223" s="72"/>
      <c r="F223" s="72"/>
    </row>
    <row r="224" spans="1:6" ht="25.5" customHeight="1">
      <c r="A224" s="402" t="s">
        <v>26</v>
      </c>
      <c r="B224" s="403" t="s">
        <v>555</v>
      </c>
      <c r="C224" s="404" t="s">
        <v>556</v>
      </c>
      <c r="D224" s="405">
        <v>100000</v>
      </c>
      <c r="E224" s="405">
        <v>100000</v>
      </c>
      <c r="F224" s="405">
        <v>100000</v>
      </c>
    </row>
    <row r="225" spans="1:6" ht="15" customHeight="1">
      <c r="A225" s="17"/>
      <c r="B225" s="173"/>
      <c r="C225" s="12"/>
      <c r="D225" s="72"/>
      <c r="E225" s="72"/>
      <c r="F225" s="72"/>
    </row>
    <row r="226" spans="1:6" ht="16.5" customHeight="1">
      <c r="A226" s="171"/>
      <c r="B226" s="174">
        <v>38</v>
      </c>
      <c r="C226" s="175" t="s">
        <v>77</v>
      </c>
      <c r="D226" s="75">
        <v>100000</v>
      </c>
      <c r="E226" s="75">
        <v>100000</v>
      </c>
      <c r="F226" s="75">
        <v>100000</v>
      </c>
    </row>
    <row r="227" spans="1:6" ht="30" customHeight="1">
      <c r="A227" s="17" t="s">
        <v>670</v>
      </c>
      <c r="B227" s="173">
        <v>381</v>
      </c>
      <c r="C227" s="12" t="s">
        <v>509</v>
      </c>
      <c r="D227" s="72">
        <v>100000</v>
      </c>
      <c r="E227" s="72"/>
      <c r="F227" s="72"/>
    </row>
    <row r="228" spans="1:6" ht="15.75" customHeight="1">
      <c r="A228" s="17"/>
      <c r="B228" s="173"/>
      <c r="C228" s="12"/>
      <c r="D228" s="72"/>
      <c r="E228" s="72"/>
      <c r="F228" s="72"/>
    </row>
    <row r="229" spans="1:6" ht="15.75">
      <c r="A229" s="582" t="s">
        <v>24</v>
      </c>
      <c r="B229" s="586">
        <v>1005</v>
      </c>
      <c r="C229" s="584" t="s">
        <v>111</v>
      </c>
      <c r="D229" s="591">
        <f>D231+D237+D242+D250</f>
        <v>5540000</v>
      </c>
      <c r="E229" s="585">
        <f>E231+E237+E242+E250</f>
        <v>5440000</v>
      </c>
      <c r="F229" s="591">
        <f>F231+F237+F242+F250</f>
        <v>5440000</v>
      </c>
    </row>
    <row r="230" spans="1:6" ht="16.5" customHeight="1">
      <c r="A230" s="135"/>
      <c r="B230" s="148"/>
      <c r="C230" s="35"/>
      <c r="D230" s="27"/>
      <c r="E230" s="27"/>
      <c r="F230" s="27"/>
    </row>
    <row r="231" spans="1:6" ht="36" customHeight="1">
      <c r="A231" s="542" t="s">
        <v>26</v>
      </c>
      <c r="B231" s="543" t="s">
        <v>112</v>
      </c>
      <c r="C231" s="540" t="s">
        <v>113</v>
      </c>
      <c r="D231" s="541">
        <f>D233</f>
        <v>4300000</v>
      </c>
      <c r="E231" s="541">
        <v>4300000</v>
      </c>
      <c r="F231" s="541">
        <v>4300000</v>
      </c>
    </row>
    <row r="232" spans="1:6" ht="18" customHeight="1">
      <c r="A232" s="35"/>
      <c r="B232" s="148"/>
      <c r="C232" s="477"/>
      <c r="D232" s="478"/>
      <c r="E232" s="479"/>
      <c r="F232" s="478"/>
    </row>
    <row r="233" spans="1:6" ht="57.75" customHeight="1">
      <c r="A233" s="165"/>
      <c r="B233" s="164">
        <v>37</v>
      </c>
      <c r="C233" s="20" t="s">
        <v>114</v>
      </c>
      <c r="D233" s="218">
        <f>D234+D235</f>
        <v>4300000</v>
      </c>
      <c r="E233" s="10">
        <v>4300000</v>
      </c>
      <c r="F233" s="218">
        <v>4300000</v>
      </c>
    </row>
    <row r="234" spans="1:6" ht="29.25" customHeight="1">
      <c r="A234" s="17" t="s">
        <v>529</v>
      </c>
      <c r="B234" s="173">
        <v>372</v>
      </c>
      <c r="C234" s="14" t="s">
        <v>115</v>
      </c>
      <c r="D234" s="216">
        <v>2500000</v>
      </c>
      <c r="E234" s="216"/>
      <c r="F234" s="216"/>
    </row>
    <row r="235" spans="1:6" ht="77.25" customHeight="1">
      <c r="A235" s="172">
        <v>64</v>
      </c>
      <c r="B235" s="173">
        <v>372</v>
      </c>
      <c r="C235" s="14" t="s">
        <v>116</v>
      </c>
      <c r="D235" s="18">
        <v>1800000</v>
      </c>
      <c r="E235" s="216"/>
      <c r="F235" s="18"/>
    </row>
    <row r="236" spans="1:6">
      <c r="A236" s="172"/>
      <c r="B236" s="173"/>
      <c r="C236" s="12"/>
      <c r="D236" s="90"/>
      <c r="E236" s="72"/>
      <c r="F236" s="90"/>
    </row>
    <row r="237" spans="1:6" ht="51.75">
      <c r="A237" s="546" t="s">
        <v>26</v>
      </c>
      <c r="B237" s="403" t="s">
        <v>117</v>
      </c>
      <c r="C237" s="547" t="s">
        <v>538</v>
      </c>
      <c r="D237" s="548">
        <v>800000</v>
      </c>
      <c r="E237" s="405">
        <v>800000</v>
      </c>
      <c r="F237" s="548">
        <v>800000</v>
      </c>
    </row>
    <row r="238" spans="1:6" ht="17.25" customHeight="1">
      <c r="A238" s="35"/>
      <c r="B238" s="148"/>
      <c r="C238" s="35"/>
      <c r="D238" s="3"/>
      <c r="E238" s="27"/>
      <c r="F238" s="3"/>
    </row>
    <row r="239" spans="1:6" ht="51.75">
      <c r="A239" s="165"/>
      <c r="B239" s="164">
        <v>37</v>
      </c>
      <c r="C239" s="20" t="s">
        <v>114</v>
      </c>
      <c r="D239" s="218">
        <v>800000</v>
      </c>
      <c r="E239" s="10">
        <v>800000</v>
      </c>
      <c r="F239" s="218">
        <v>800000</v>
      </c>
    </row>
    <row r="240" spans="1:6" ht="51.75">
      <c r="A240" s="17" t="s">
        <v>530</v>
      </c>
      <c r="B240" s="173">
        <v>372</v>
      </c>
      <c r="C240" s="12" t="s">
        <v>539</v>
      </c>
      <c r="D240" s="72">
        <v>800000</v>
      </c>
      <c r="E240" s="72"/>
      <c r="F240" s="72"/>
    </row>
    <row r="241" spans="1:6">
      <c r="A241" s="172"/>
      <c r="B241" s="173"/>
      <c r="C241" s="12"/>
      <c r="D241" s="90"/>
      <c r="E241" s="72"/>
      <c r="F241" s="90"/>
    </row>
    <row r="242" spans="1:6">
      <c r="A242" s="404" t="s">
        <v>26</v>
      </c>
      <c r="B242" s="403" t="s">
        <v>440</v>
      </c>
      <c r="C242" s="404" t="s">
        <v>118</v>
      </c>
      <c r="D242" s="549">
        <f>D244+D247</f>
        <v>300000</v>
      </c>
      <c r="E242" s="549">
        <f>E244+E247</f>
        <v>200000</v>
      </c>
      <c r="F242" s="549">
        <f>F244+F247</f>
        <v>200000</v>
      </c>
    </row>
    <row r="243" spans="1:6" ht="15.75">
      <c r="A243" s="153"/>
      <c r="B243" s="154"/>
      <c r="C243" s="177"/>
      <c r="D243" s="63"/>
      <c r="E243" s="27"/>
      <c r="F243" s="63"/>
    </row>
    <row r="244" spans="1:6" ht="39">
      <c r="A244" s="412"/>
      <c r="B244" s="164">
        <v>36</v>
      </c>
      <c r="C244" s="20" t="s">
        <v>441</v>
      </c>
      <c r="D244" s="218">
        <v>100000</v>
      </c>
      <c r="E244" s="75">
        <v>100000</v>
      </c>
      <c r="F244" s="218">
        <v>100000</v>
      </c>
    </row>
    <row r="245" spans="1:6" ht="39">
      <c r="A245" s="165" t="s">
        <v>671</v>
      </c>
      <c r="B245" s="162">
        <v>366</v>
      </c>
      <c r="C245" s="19" t="s">
        <v>235</v>
      </c>
      <c r="D245" s="239">
        <v>100000</v>
      </c>
      <c r="E245" s="72"/>
      <c r="F245" s="239"/>
    </row>
    <row r="246" spans="1:6" ht="15.75">
      <c r="A246" s="153"/>
      <c r="B246" s="154"/>
      <c r="C246" s="177"/>
      <c r="D246" s="63"/>
      <c r="E246" s="27"/>
      <c r="F246" s="63"/>
    </row>
    <row r="247" spans="1:6">
      <c r="A247" s="12"/>
      <c r="B247" s="164">
        <v>38</v>
      </c>
      <c r="C247" s="20" t="s">
        <v>77</v>
      </c>
      <c r="D247" s="218">
        <v>200000</v>
      </c>
      <c r="E247" s="10">
        <v>100000</v>
      </c>
      <c r="F247" s="218">
        <v>100000</v>
      </c>
    </row>
    <row r="248" spans="1:6">
      <c r="A248" s="172">
        <v>67</v>
      </c>
      <c r="B248" s="173">
        <v>381</v>
      </c>
      <c r="C248" s="12" t="s">
        <v>51</v>
      </c>
      <c r="D248" s="72">
        <v>200000</v>
      </c>
      <c r="E248" s="72"/>
      <c r="F248" s="72"/>
    </row>
    <row r="249" spans="1:6">
      <c r="A249" s="172"/>
      <c r="B249" s="173"/>
      <c r="C249" s="12"/>
      <c r="D249" s="72"/>
      <c r="E249" s="72"/>
      <c r="F249" s="72"/>
    </row>
    <row r="250" spans="1:6" ht="26.25">
      <c r="A250" s="443" t="s">
        <v>26</v>
      </c>
      <c r="B250" s="444" t="s">
        <v>494</v>
      </c>
      <c r="C250" s="445" t="s">
        <v>540</v>
      </c>
      <c r="D250" s="446">
        <v>140000</v>
      </c>
      <c r="E250" s="446">
        <v>140000</v>
      </c>
      <c r="F250" s="446">
        <v>140000</v>
      </c>
    </row>
    <row r="251" spans="1:6">
      <c r="A251" s="172"/>
      <c r="B251" s="173"/>
      <c r="C251" s="12"/>
      <c r="D251" s="72"/>
      <c r="E251" s="72"/>
      <c r="F251" s="72"/>
    </row>
    <row r="252" spans="1:6">
      <c r="A252" s="339"/>
      <c r="B252" s="174">
        <v>38</v>
      </c>
      <c r="C252" s="175" t="s">
        <v>77</v>
      </c>
      <c r="D252" s="75">
        <v>140000</v>
      </c>
      <c r="E252" s="75">
        <v>140000</v>
      </c>
      <c r="F252" s="75">
        <v>140000</v>
      </c>
    </row>
    <row r="253" spans="1:6">
      <c r="A253" s="172">
        <v>68</v>
      </c>
      <c r="B253" s="173">
        <v>381</v>
      </c>
      <c r="C253" s="12" t="s">
        <v>51</v>
      </c>
      <c r="D253" s="72">
        <v>140000</v>
      </c>
      <c r="E253" s="72"/>
      <c r="F253" s="72"/>
    </row>
    <row r="254" spans="1:6">
      <c r="A254" s="139"/>
      <c r="B254" s="148"/>
      <c r="C254" s="35"/>
      <c r="D254" s="27"/>
      <c r="E254" s="27"/>
      <c r="F254" s="27"/>
    </row>
    <row r="255" spans="1:6" ht="33" customHeight="1">
      <c r="A255" s="587" t="s">
        <v>24</v>
      </c>
      <c r="B255" s="588">
        <v>1006</v>
      </c>
      <c r="C255" s="589" t="s">
        <v>119</v>
      </c>
      <c r="D255" s="590">
        <f>D257+D262+D267+D272+D277+D282+D299</f>
        <v>9285000</v>
      </c>
      <c r="E255" s="590">
        <f>E257+E262+E267+E272+E277+E282+E299</f>
        <v>9185000</v>
      </c>
      <c r="F255" s="590">
        <f>F257+F262+F267+F272+F277+F282+F299</f>
        <v>6210000</v>
      </c>
    </row>
    <row r="256" spans="1:6">
      <c r="A256" s="35"/>
      <c r="B256" s="148"/>
      <c r="C256" s="35"/>
      <c r="D256" s="27"/>
      <c r="E256" s="27"/>
      <c r="F256" s="27"/>
    </row>
    <row r="257" spans="1:6" ht="54.75" customHeight="1">
      <c r="A257" s="542" t="s">
        <v>26</v>
      </c>
      <c r="B257" s="543" t="s">
        <v>237</v>
      </c>
      <c r="C257" s="540" t="s">
        <v>489</v>
      </c>
      <c r="D257" s="541">
        <v>2400000</v>
      </c>
      <c r="E257" s="541">
        <v>2400000</v>
      </c>
      <c r="F257" s="541">
        <v>2400000</v>
      </c>
    </row>
    <row r="258" spans="1:6" ht="20.25" customHeight="1">
      <c r="A258" s="35"/>
      <c r="B258" s="148"/>
      <c r="C258" s="35"/>
      <c r="D258" s="3"/>
      <c r="E258" s="27"/>
      <c r="F258" s="3"/>
    </row>
    <row r="259" spans="1:6" s="191" customFormat="1" ht="56.25" customHeight="1">
      <c r="A259" s="12"/>
      <c r="B259" s="164">
        <v>37</v>
      </c>
      <c r="C259" s="20" t="s">
        <v>114</v>
      </c>
      <c r="D259" s="218">
        <v>2400000</v>
      </c>
      <c r="E259" s="10">
        <v>2400000</v>
      </c>
      <c r="F259" s="218">
        <v>2400000</v>
      </c>
    </row>
    <row r="260" spans="1:6" ht="54" customHeight="1">
      <c r="A260" s="172">
        <v>69</v>
      </c>
      <c r="B260" s="173">
        <v>372</v>
      </c>
      <c r="C260" s="14" t="s">
        <v>344</v>
      </c>
      <c r="D260" s="72">
        <v>2400000</v>
      </c>
      <c r="E260" s="72"/>
      <c r="F260" s="72"/>
    </row>
    <row r="261" spans="1:6" ht="17.25" customHeight="1">
      <c r="A261" s="172"/>
      <c r="B261" s="173"/>
      <c r="C261" s="14"/>
      <c r="D261" s="72"/>
      <c r="E261" s="72"/>
      <c r="F261" s="72"/>
    </row>
    <row r="262" spans="1:6" ht="27.75" customHeight="1">
      <c r="A262" s="311" t="s">
        <v>26</v>
      </c>
      <c r="B262" s="312" t="s">
        <v>428</v>
      </c>
      <c r="C262" s="256" t="s">
        <v>541</v>
      </c>
      <c r="D262" s="236">
        <v>2000000</v>
      </c>
      <c r="E262" s="236">
        <v>2000000</v>
      </c>
      <c r="F262" s="236">
        <v>2000000</v>
      </c>
    </row>
    <row r="263" spans="1:6" s="626" customFormat="1" ht="17.25" customHeight="1">
      <c r="A263" s="562"/>
      <c r="B263" s="563"/>
      <c r="C263" s="564"/>
      <c r="D263" s="565"/>
      <c r="E263" s="565"/>
      <c r="F263" s="565"/>
    </row>
    <row r="264" spans="1:6" s="191" customFormat="1" ht="57.75" customHeight="1">
      <c r="A264" s="259"/>
      <c r="B264" s="260">
        <v>37</v>
      </c>
      <c r="C264" s="20" t="s">
        <v>114</v>
      </c>
      <c r="D264" s="262">
        <v>2000000</v>
      </c>
      <c r="E264" s="262">
        <v>2000000</v>
      </c>
      <c r="F264" s="262">
        <v>2000000</v>
      </c>
    </row>
    <row r="265" spans="1:6" s="191" customFormat="1" ht="57" customHeight="1">
      <c r="A265" s="172">
        <v>70</v>
      </c>
      <c r="B265" s="173">
        <v>372</v>
      </c>
      <c r="C265" s="14" t="s">
        <v>344</v>
      </c>
      <c r="D265" s="72">
        <v>2000000</v>
      </c>
      <c r="E265" s="72"/>
      <c r="F265" s="72"/>
    </row>
    <row r="266" spans="1:6" ht="15.75" customHeight="1">
      <c r="A266" s="172"/>
      <c r="B266" s="173"/>
      <c r="C266" s="14"/>
      <c r="D266" s="72"/>
      <c r="E266" s="72"/>
      <c r="F266" s="72"/>
    </row>
    <row r="267" spans="1:6" ht="51.75">
      <c r="A267" s="311" t="s">
        <v>26</v>
      </c>
      <c r="B267" s="312" t="s">
        <v>429</v>
      </c>
      <c r="C267" s="256" t="s">
        <v>488</v>
      </c>
      <c r="D267" s="236">
        <v>200000</v>
      </c>
      <c r="E267" s="236">
        <v>200000</v>
      </c>
      <c r="F267" s="236">
        <v>200000</v>
      </c>
    </row>
    <row r="268" spans="1:6" ht="15.75" customHeight="1">
      <c r="A268" s="259"/>
      <c r="B268" s="260"/>
      <c r="C268" s="20"/>
      <c r="D268" s="262"/>
      <c r="E268" s="262"/>
      <c r="F268" s="262"/>
    </row>
    <row r="269" spans="1:6" ht="51.75">
      <c r="A269" s="259"/>
      <c r="B269" s="260">
        <v>37</v>
      </c>
      <c r="C269" s="20" t="s">
        <v>114</v>
      </c>
      <c r="D269" s="262">
        <v>200000</v>
      </c>
      <c r="E269" s="262">
        <v>200000</v>
      </c>
      <c r="F269" s="262">
        <v>200000</v>
      </c>
    </row>
    <row r="270" spans="1:6" ht="51.75">
      <c r="A270" s="172">
        <v>71</v>
      </c>
      <c r="B270" s="173">
        <v>372</v>
      </c>
      <c r="C270" s="14" t="s">
        <v>344</v>
      </c>
      <c r="D270" s="72">
        <v>200000</v>
      </c>
      <c r="E270" s="72"/>
      <c r="F270" s="72"/>
    </row>
    <row r="271" spans="1:6" ht="16.5" customHeight="1">
      <c r="A271" s="172"/>
      <c r="B271" s="173"/>
      <c r="C271" s="12"/>
      <c r="D271" s="72"/>
      <c r="E271" s="72"/>
      <c r="F271" s="72"/>
    </row>
    <row r="272" spans="1:6" ht="30" customHeight="1">
      <c r="A272" s="546" t="s">
        <v>26</v>
      </c>
      <c r="B272" s="403" t="s">
        <v>351</v>
      </c>
      <c r="C272" s="404" t="s">
        <v>120</v>
      </c>
      <c r="D272" s="494">
        <v>250000</v>
      </c>
      <c r="E272" s="405">
        <v>250000</v>
      </c>
      <c r="F272" s="494">
        <v>250000</v>
      </c>
    </row>
    <row r="273" spans="1:6" ht="14.25" customHeight="1">
      <c r="A273" s="172"/>
      <c r="B273" s="173"/>
      <c r="C273" s="12"/>
      <c r="D273" s="216"/>
      <c r="E273" s="72"/>
      <c r="F273" s="216"/>
    </row>
    <row r="274" spans="1:6">
      <c r="A274" s="172"/>
      <c r="B274" s="174">
        <v>38</v>
      </c>
      <c r="C274" s="175" t="s">
        <v>238</v>
      </c>
      <c r="D274" s="10">
        <v>250000</v>
      </c>
      <c r="E274" s="75">
        <v>250000</v>
      </c>
      <c r="F274" s="10">
        <v>250000</v>
      </c>
    </row>
    <row r="275" spans="1:6">
      <c r="A275" s="172">
        <v>72</v>
      </c>
      <c r="B275" s="173">
        <v>381</v>
      </c>
      <c r="C275" s="12" t="s">
        <v>51</v>
      </c>
      <c r="D275" s="216">
        <v>250000</v>
      </c>
      <c r="E275" s="72"/>
      <c r="F275" s="216"/>
    </row>
    <row r="276" spans="1:6">
      <c r="A276" s="172"/>
      <c r="B276" s="173"/>
      <c r="C276" s="12"/>
      <c r="D276" s="72"/>
      <c r="E276" s="72"/>
      <c r="F276" s="72"/>
    </row>
    <row r="277" spans="1:6" ht="52.5" customHeight="1">
      <c r="A277" s="542" t="s">
        <v>26</v>
      </c>
      <c r="B277" s="543" t="s">
        <v>380</v>
      </c>
      <c r="C277" s="540" t="s">
        <v>542</v>
      </c>
      <c r="D277" s="541">
        <v>340000</v>
      </c>
      <c r="E277" s="541">
        <v>340000</v>
      </c>
      <c r="F277" s="541">
        <v>340000</v>
      </c>
    </row>
    <row r="278" spans="1:6" ht="15.75">
      <c r="A278" s="176"/>
      <c r="B278" s="154"/>
      <c r="C278" s="155"/>
      <c r="D278" s="63"/>
      <c r="E278" s="27"/>
      <c r="F278" s="63"/>
    </row>
    <row r="279" spans="1:6">
      <c r="A279" s="12"/>
      <c r="B279" s="164">
        <v>38</v>
      </c>
      <c r="C279" s="20" t="s">
        <v>77</v>
      </c>
      <c r="D279" s="218">
        <v>340000</v>
      </c>
      <c r="E279" s="10">
        <v>340000</v>
      </c>
      <c r="F279" s="218">
        <v>340000</v>
      </c>
    </row>
    <row r="280" spans="1:6">
      <c r="A280" s="172">
        <v>73</v>
      </c>
      <c r="B280" s="173">
        <v>381</v>
      </c>
      <c r="C280" s="14" t="s">
        <v>393</v>
      </c>
      <c r="D280" s="72">
        <v>340000</v>
      </c>
      <c r="E280" s="72"/>
      <c r="F280" s="72"/>
    </row>
    <row r="281" spans="1:6">
      <c r="A281" s="172"/>
      <c r="B281" s="173"/>
      <c r="C281" s="14"/>
      <c r="D281" s="72"/>
      <c r="E281" s="72"/>
      <c r="F281" s="72"/>
    </row>
    <row r="282" spans="1:6" ht="51.75">
      <c r="A282" s="556" t="s">
        <v>26</v>
      </c>
      <c r="B282" s="557" t="s">
        <v>505</v>
      </c>
      <c r="C282" s="558" t="s">
        <v>537</v>
      </c>
      <c r="D282" s="689">
        <f>D284+D289+D293+D296</f>
        <v>3995000</v>
      </c>
      <c r="E282" s="405">
        <f>E284+E289+E293+E296</f>
        <v>3995000</v>
      </c>
      <c r="F282" s="559">
        <f>F284+F289+F293+F296</f>
        <v>1020000</v>
      </c>
    </row>
    <row r="283" spans="1:6">
      <c r="A283" s="172"/>
      <c r="B283" s="560"/>
      <c r="C283" s="561"/>
      <c r="D283" s="216"/>
      <c r="E283" s="72"/>
      <c r="F283" s="72"/>
    </row>
    <row r="284" spans="1:6" ht="26.25">
      <c r="A284" s="562"/>
      <c r="B284" s="563">
        <v>31</v>
      </c>
      <c r="C284" s="564" t="s">
        <v>28</v>
      </c>
      <c r="D284" s="518">
        <f>D285+D286+D287</f>
        <v>1825000</v>
      </c>
      <c r="E284" s="565">
        <v>1825000</v>
      </c>
      <c r="F284" s="565">
        <v>340000</v>
      </c>
    </row>
    <row r="285" spans="1:6">
      <c r="A285" s="172">
        <v>74</v>
      </c>
      <c r="B285" s="173">
        <v>311</v>
      </c>
      <c r="C285" s="14" t="s">
        <v>30</v>
      </c>
      <c r="D285" s="216">
        <v>1500000</v>
      </c>
      <c r="E285" s="72"/>
      <c r="F285" s="72"/>
    </row>
    <row r="286" spans="1:6" ht="26.25">
      <c r="A286" s="172">
        <v>75</v>
      </c>
      <c r="B286" s="173">
        <v>312</v>
      </c>
      <c r="C286" s="14" t="s">
        <v>32</v>
      </c>
      <c r="D286" s="216">
        <v>75000</v>
      </c>
      <c r="E286" s="72"/>
      <c r="F286" s="72"/>
    </row>
    <row r="287" spans="1:6">
      <c r="A287" s="172">
        <v>76</v>
      </c>
      <c r="B287" s="173">
        <v>313</v>
      </c>
      <c r="C287" s="14" t="s">
        <v>71</v>
      </c>
      <c r="D287" s="216">
        <v>250000</v>
      </c>
      <c r="E287" s="72"/>
      <c r="F287" s="72"/>
    </row>
    <row r="288" spans="1:6">
      <c r="A288" s="172"/>
      <c r="B288" s="173"/>
      <c r="C288" s="14"/>
      <c r="D288" s="216"/>
      <c r="E288" s="72"/>
      <c r="F288" s="72"/>
    </row>
    <row r="289" spans="1:6">
      <c r="A289" s="562"/>
      <c r="B289" s="563">
        <v>32</v>
      </c>
      <c r="C289" s="564" t="s">
        <v>35</v>
      </c>
      <c r="D289" s="518">
        <f>D290+D291</f>
        <v>220000</v>
      </c>
      <c r="E289" s="565">
        <v>220000</v>
      </c>
      <c r="F289" s="565">
        <v>60000</v>
      </c>
    </row>
    <row r="290" spans="1:6" ht="26.25">
      <c r="A290" s="172">
        <v>77</v>
      </c>
      <c r="B290" s="173">
        <v>321</v>
      </c>
      <c r="C290" s="14" t="s">
        <v>37</v>
      </c>
      <c r="D290" s="216">
        <v>75000</v>
      </c>
      <c r="E290" s="72"/>
      <c r="F290" s="72"/>
    </row>
    <row r="291" spans="1:6" ht="26.25">
      <c r="A291" s="172">
        <v>78</v>
      </c>
      <c r="B291" s="173">
        <v>322</v>
      </c>
      <c r="C291" s="14" t="s">
        <v>39</v>
      </c>
      <c r="D291" s="216">
        <v>145000</v>
      </c>
      <c r="E291" s="72"/>
      <c r="F291" s="72"/>
    </row>
    <row r="292" spans="1:6">
      <c r="A292" s="172"/>
      <c r="B292" s="173"/>
      <c r="C292" s="14"/>
      <c r="D292" s="216"/>
      <c r="E292" s="72"/>
      <c r="F292" s="72"/>
    </row>
    <row r="293" spans="1:6" ht="39">
      <c r="A293" s="339"/>
      <c r="B293" s="174">
        <v>36</v>
      </c>
      <c r="C293" s="7" t="s">
        <v>212</v>
      </c>
      <c r="D293" s="10">
        <f>D294</f>
        <v>1850000</v>
      </c>
      <c r="E293" s="75">
        <v>1850000</v>
      </c>
      <c r="F293" s="75">
        <v>600000</v>
      </c>
    </row>
    <row r="294" spans="1:6" ht="26.25">
      <c r="A294" s="172">
        <v>79</v>
      </c>
      <c r="B294" s="173">
        <v>363</v>
      </c>
      <c r="C294" s="14" t="s">
        <v>525</v>
      </c>
      <c r="D294" s="216">
        <v>1850000</v>
      </c>
      <c r="E294" s="72"/>
      <c r="F294" s="72"/>
    </row>
    <row r="295" spans="1:6">
      <c r="A295" s="172"/>
      <c r="B295" s="173"/>
      <c r="C295" s="14"/>
      <c r="D295" s="216"/>
      <c r="E295" s="72"/>
      <c r="F295" s="72"/>
    </row>
    <row r="296" spans="1:6">
      <c r="A296" s="339"/>
      <c r="B296" s="174">
        <v>38</v>
      </c>
      <c r="C296" s="7" t="s">
        <v>77</v>
      </c>
      <c r="D296" s="10">
        <v>100000</v>
      </c>
      <c r="E296" s="75">
        <v>100000</v>
      </c>
      <c r="F296" s="75">
        <v>20000</v>
      </c>
    </row>
    <row r="297" spans="1:6">
      <c r="A297" s="172">
        <v>80</v>
      </c>
      <c r="B297" s="173">
        <v>381</v>
      </c>
      <c r="C297" s="14" t="s">
        <v>393</v>
      </c>
      <c r="D297" s="216">
        <v>100000</v>
      </c>
      <c r="E297" s="72"/>
      <c r="F297" s="72"/>
    </row>
    <row r="298" spans="1:6">
      <c r="A298" s="172"/>
      <c r="B298" s="173"/>
      <c r="C298" s="14"/>
      <c r="D298" s="72"/>
      <c r="E298" s="72"/>
      <c r="F298" s="72"/>
    </row>
    <row r="299" spans="1:6">
      <c r="A299" s="546" t="s">
        <v>26</v>
      </c>
      <c r="B299" s="403" t="s">
        <v>610</v>
      </c>
      <c r="C299" s="493" t="s">
        <v>611</v>
      </c>
      <c r="D299" s="405">
        <f>D301+D305</f>
        <v>100000</v>
      </c>
      <c r="E299" s="405">
        <f>E301+E305</f>
        <v>0</v>
      </c>
      <c r="F299" s="405">
        <f>F301+F305</f>
        <v>0</v>
      </c>
    </row>
    <row r="300" spans="1:6">
      <c r="A300" s="172"/>
      <c r="B300" s="173"/>
      <c r="C300" s="14"/>
      <c r="D300" s="72"/>
      <c r="E300" s="72"/>
      <c r="F300" s="72"/>
    </row>
    <row r="301" spans="1:6" ht="26.25">
      <c r="A301" s="339"/>
      <c r="B301" s="174">
        <v>31</v>
      </c>
      <c r="C301" s="7" t="s">
        <v>28</v>
      </c>
      <c r="D301" s="75">
        <f>D302+D303</f>
        <v>93000</v>
      </c>
      <c r="E301" s="75">
        <v>0</v>
      </c>
      <c r="F301" s="75">
        <v>0</v>
      </c>
    </row>
    <row r="302" spans="1:6">
      <c r="A302" s="172">
        <v>81</v>
      </c>
      <c r="B302" s="173">
        <v>311</v>
      </c>
      <c r="C302" s="14" t="s">
        <v>30</v>
      </c>
      <c r="D302" s="72">
        <v>80000</v>
      </c>
      <c r="E302" s="72"/>
      <c r="F302" s="72"/>
    </row>
    <row r="303" spans="1:6">
      <c r="A303" s="172">
        <v>82</v>
      </c>
      <c r="B303" s="173">
        <v>313</v>
      </c>
      <c r="C303" s="14" t="s">
        <v>71</v>
      </c>
      <c r="D303" s="72">
        <v>13000</v>
      </c>
      <c r="E303" s="72"/>
      <c r="F303" s="72"/>
    </row>
    <row r="304" spans="1:6">
      <c r="A304" s="172"/>
      <c r="B304" s="173"/>
      <c r="C304" s="14"/>
      <c r="D304" s="72"/>
      <c r="E304" s="72"/>
      <c r="F304" s="72"/>
    </row>
    <row r="305" spans="1:6">
      <c r="A305" s="339"/>
      <c r="B305" s="174">
        <v>32</v>
      </c>
      <c r="C305" s="7" t="s">
        <v>35</v>
      </c>
      <c r="D305" s="75">
        <v>7000</v>
      </c>
      <c r="E305" s="75">
        <v>0</v>
      </c>
      <c r="F305" s="75">
        <v>0</v>
      </c>
    </row>
    <row r="306" spans="1:6" ht="26.25">
      <c r="A306" s="172">
        <v>83</v>
      </c>
      <c r="B306" s="173">
        <v>321</v>
      </c>
      <c r="C306" s="14" t="s">
        <v>37</v>
      </c>
      <c r="D306" s="72">
        <v>7000</v>
      </c>
      <c r="E306" s="72"/>
      <c r="F306" s="72"/>
    </row>
    <row r="307" spans="1:6">
      <c r="A307" s="172"/>
      <c r="B307" s="173"/>
      <c r="C307" s="14"/>
      <c r="D307" s="72"/>
      <c r="E307" s="72"/>
      <c r="F307" s="72"/>
    </row>
    <row r="308" spans="1:6" ht="31.5">
      <c r="A308" s="582" t="s">
        <v>121</v>
      </c>
      <c r="B308" s="586">
        <v>1007</v>
      </c>
      <c r="C308" s="584" t="s">
        <v>490</v>
      </c>
      <c r="D308" s="585">
        <f>D310+D319+D339</f>
        <v>5555000</v>
      </c>
      <c r="E308" s="585">
        <f>E310+E319+E339</f>
        <v>6485000</v>
      </c>
      <c r="F308" s="585">
        <f>F310+F319+F339</f>
        <v>5435000</v>
      </c>
    </row>
    <row r="309" spans="1:6">
      <c r="A309" s="35"/>
      <c r="B309" s="148"/>
      <c r="C309" s="35"/>
      <c r="D309" s="3"/>
      <c r="E309" s="27"/>
      <c r="F309" s="3"/>
    </row>
    <row r="310" spans="1:6" ht="26.25">
      <c r="A310" s="542" t="s">
        <v>26</v>
      </c>
      <c r="B310" s="543" t="s">
        <v>239</v>
      </c>
      <c r="C310" s="540" t="s">
        <v>122</v>
      </c>
      <c r="D310" s="541">
        <f>D312+D316</f>
        <v>1200000</v>
      </c>
      <c r="E310" s="541">
        <f>E312+E316</f>
        <v>800000</v>
      </c>
      <c r="F310" s="541">
        <f>F312+F316</f>
        <v>800000</v>
      </c>
    </row>
    <row r="311" spans="1:6" ht="18" customHeight="1">
      <c r="A311" s="35"/>
      <c r="B311" s="148"/>
      <c r="C311" s="35"/>
      <c r="D311" s="3"/>
      <c r="E311" s="27"/>
      <c r="F311" s="3"/>
    </row>
    <row r="312" spans="1:6" ht="24.75" customHeight="1">
      <c r="A312" s="12"/>
      <c r="B312" s="164">
        <v>38</v>
      </c>
      <c r="C312" s="20" t="s">
        <v>77</v>
      </c>
      <c r="D312" s="218">
        <f>D313+D314</f>
        <v>400000</v>
      </c>
      <c r="E312" s="10">
        <v>400000</v>
      </c>
      <c r="F312" s="218">
        <v>400000</v>
      </c>
    </row>
    <row r="313" spans="1:6" ht="27.75" customHeight="1">
      <c r="A313" s="172">
        <v>84</v>
      </c>
      <c r="B313" s="173">
        <v>381</v>
      </c>
      <c r="C313" s="12" t="s">
        <v>123</v>
      </c>
      <c r="D313" s="72">
        <v>300000</v>
      </c>
      <c r="E313" s="72"/>
      <c r="F313" s="72"/>
    </row>
    <row r="314" spans="1:6" ht="40.5" customHeight="1">
      <c r="A314" s="172">
        <v>85</v>
      </c>
      <c r="B314" s="173">
        <v>381</v>
      </c>
      <c r="C314" s="12" t="s">
        <v>620</v>
      </c>
      <c r="D314" s="72">
        <v>100000</v>
      </c>
      <c r="E314" s="72"/>
      <c r="F314" s="72"/>
    </row>
    <row r="315" spans="1:6" ht="13.5" customHeight="1">
      <c r="A315" s="172"/>
      <c r="B315" s="173"/>
      <c r="C315" s="12"/>
      <c r="D315" s="72"/>
      <c r="E315" s="72"/>
      <c r="F315" s="72"/>
    </row>
    <row r="316" spans="1:6" ht="21.75" customHeight="1">
      <c r="A316" s="339"/>
      <c r="B316" s="174">
        <v>38</v>
      </c>
      <c r="C316" s="175" t="s">
        <v>77</v>
      </c>
      <c r="D316" s="75">
        <v>800000</v>
      </c>
      <c r="E316" s="75">
        <v>400000</v>
      </c>
      <c r="F316" s="75">
        <v>400000</v>
      </c>
    </row>
    <row r="317" spans="1:6" ht="17.25" customHeight="1">
      <c r="A317" s="172">
        <v>86</v>
      </c>
      <c r="B317" s="173">
        <v>382</v>
      </c>
      <c r="C317" s="12" t="s">
        <v>52</v>
      </c>
      <c r="D317" s="72">
        <v>800000</v>
      </c>
      <c r="E317" s="72"/>
      <c r="F317" s="72"/>
    </row>
    <row r="318" spans="1:6" ht="14.25" customHeight="1">
      <c r="A318" s="172"/>
      <c r="B318" s="173"/>
      <c r="C318" s="12"/>
      <c r="D318" s="72"/>
      <c r="E318" s="72"/>
      <c r="F318" s="72"/>
    </row>
    <row r="319" spans="1:6" ht="27.75" customHeight="1">
      <c r="A319" s="311" t="s">
        <v>26</v>
      </c>
      <c r="B319" s="312" t="s">
        <v>124</v>
      </c>
      <c r="C319" s="233" t="s">
        <v>331</v>
      </c>
      <c r="D319" s="316">
        <f>D321+D326+D332+D335</f>
        <v>4255000</v>
      </c>
      <c r="E319" s="236">
        <f>E321+E326+E332+E335</f>
        <v>5555000</v>
      </c>
      <c r="F319" s="236">
        <f>F321+F326+F332+F335</f>
        <v>4455000</v>
      </c>
    </row>
    <row r="320" spans="1:6" ht="15.75" customHeight="1">
      <c r="A320" s="259"/>
      <c r="B320" s="260"/>
      <c r="C320" s="261"/>
      <c r="D320" s="218"/>
      <c r="E320" s="262"/>
      <c r="F320" s="262"/>
    </row>
    <row r="321" spans="1:6" ht="15.75" customHeight="1">
      <c r="A321" s="172"/>
      <c r="B321" s="174">
        <v>31</v>
      </c>
      <c r="C321" s="175" t="s">
        <v>28</v>
      </c>
      <c r="D321" s="10">
        <f>D322+D323+D324</f>
        <v>3100000</v>
      </c>
      <c r="E321" s="75">
        <v>3100000</v>
      </c>
      <c r="F321" s="75">
        <v>3100000</v>
      </c>
    </row>
    <row r="322" spans="1:6" ht="15.75" customHeight="1">
      <c r="A322" s="172">
        <v>87</v>
      </c>
      <c r="B322" s="173">
        <v>311</v>
      </c>
      <c r="C322" s="12" t="s">
        <v>30</v>
      </c>
      <c r="D322" s="216">
        <v>2510000</v>
      </c>
      <c r="E322" s="72"/>
      <c r="F322" s="72"/>
    </row>
    <row r="323" spans="1:6" ht="26.25" customHeight="1">
      <c r="A323" s="172">
        <v>88</v>
      </c>
      <c r="B323" s="173">
        <v>312</v>
      </c>
      <c r="C323" s="12" t="s">
        <v>32</v>
      </c>
      <c r="D323" s="216">
        <v>100000</v>
      </c>
      <c r="E323" s="72"/>
      <c r="F323" s="72"/>
    </row>
    <row r="324" spans="1:6" ht="16.5" customHeight="1">
      <c r="A324" s="172">
        <v>89</v>
      </c>
      <c r="B324" s="173">
        <v>313</v>
      </c>
      <c r="C324" s="12" t="s">
        <v>71</v>
      </c>
      <c r="D324" s="216">
        <v>490000</v>
      </c>
      <c r="E324" s="72"/>
      <c r="F324" s="72"/>
    </row>
    <row r="325" spans="1:6" ht="15.75" customHeight="1">
      <c r="A325" s="172"/>
      <c r="B325" s="173"/>
      <c r="C325" s="12"/>
      <c r="D325" s="216"/>
      <c r="E325" s="72"/>
      <c r="F325" s="72"/>
    </row>
    <row r="326" spans="1:6" ht="21.75" customHeight="1">
      <c r="A326" s="172"/>
      <c r="B326" s="174">
        <v>32</v>
      </c>
      <c r="C326" s="175" t="s">
        <v>35</v>
      </c>
      <c r="D326" s="10">
        <f>D327+D328+D329+D330</f>
        <v>850000</v>
      </c>
      <c r="E326" s="75">
        <v>850000</v>
      </c>
      <c r="F326" s="75">
        <v>850000</v>
      </c>
    </row>
    <row r="327" spans="1:6" ht="33" customHeight="1">
      <c r="A327" s="172">
        <v>90</v>
      </c>
      <c r="B327" s="173">
        <v>321</v>
      </c>
      <c r="C327" s="12" t="s">
        <v>37</v>
      </c>
      <c r="D327" s="216">
        <v>100000</v>
      </c>
      <c r="E327" s="72"/>
      <c r="F327" s="72"/>
    </row>
    <row r="328" spans="1:6" ht="35.25" customHeight="1">
      <c r="A328" s="172">
        <v>91</v>
      </c>
      <c r="B328" s="173">
        <v>322</v>
      </c>
      <c r="C328" s="12" t="s">
        <v>39</v>
      </c>
      <c r="D328" s="216">
        <v>300000</v>
      </c>
      <c r="E328" s="72"/>
      <c r="F328" s="72"/>
    </row>
    <row r="329" spans="1:6" ht="22.5" customHeight="1">
      <c r="A329" s="172">
        <v>92</v>
      </c>
      <c r="B329" s="173">
        <v>323</v>
      </c>
      <c r="C329" s="12" t="s">
        <v>41</v>
      </c>
      <c r="D329" s="216">
        <v>300000</v>
      </c>
      <c r="E329" s="72"/>
      <c r="F329" s="72"/>
    </row>
    <row r="330" spans="1:6" ht="30.75" customHeight="1">
      <c r="A330" s="172">
        <v>93</v>
      </c>
      <c r="B330" s="173">
        <v>329</v>
      </c>
      <c r="C330" s="12" t="s">
        <v>43</v>
      </c>
      <c r="D330" s="216">
        <v>150000</v>
      </c>
      <c r="E330" s="72"/>
      <c r="F330" s="72"/>
    </row>
    <row r="331" spans="1:6" ht="15.75" customHeight="1">
      <c r="A331" s="172"/>
      <c r="B331" s="173"/>
      <c r="C331" s="12"/>
      <c r="D331" s="216"/>
      <c r="E331" s="72"/>
      <c r="F331" s="72"/>
    </row>
    <row r="332" spans="1:6" ht="26.25" customHeight="1">
      <c r="A332" s="339"/>
      <c r="B332" s="174">
        <v>34</v>
      </c>
      <c r="C332" s="175" t="s">
        <v>45</v>
      </c>
      <c r="D332" s="10">
        <v>5000</v>
      </c>
      <c r="E332" s="75">
        <v>5000</v>
      </c>
      <c r="F332" s="75">
        <v>5000</v>
      </c>
    </row>
    <row r="333" spans="1:6" ht="26.25">
      <c r="A333" s="172">
        <v>94</v>
      </c>
      <c r="B333" s="173">
        <v>343</v>
      </c>
      <c r="C333" s="12" t="s">
        <v>47</v>
      </c>
      <c r="D333" s="216">
        <v>5000</v>
      </c>
      <c r="E333" s="72"/>
      <c r="F333" s="72"/>
    </row>
    <row r="334" spans="1:6" ht="13.5" customHeight="1">
      <c r="A334" s="172"/>
      <c r="B334" s="173"/>
      <c r="C334" s="12"/>
      <c r="D334" s="216"/>
      <c r="E334" s="72"/>
      <c r="F334" s="72"/>
    </row>
    <row r="335" spans="1:6" ht="41.25" customHeight="1">
      <c r="A335" s="339"/>
      <c r="B335" s="174">
        <v>42</v>
      </c>
      <c r="C335" s="175" t="s">
        <v>101</v>
      </c>
      <c r="D335" s="10">
        <f>D336+D337</f>
        <v>300000</v>
      </c>
      <c r="E335" s="75">
        <v>1600000</v>
      </c>
      <c r="F335" s="75">
        <v>500000</v>
      </c>
    </row>
    <row r="336" spans="1:6" ht="26.25" customHeight="1">
      <c r="A336" s="172">
        <v>95</v>
      </c>
      <c r="B336" s="173">
        <v>422</v>
      </c>
      <c r="C336" s="12" t="s">
        <v>56</v>
      </c>
      <c r="D336" s="216">
        <v>300000</v>
      </c>
      <c r="E336" s="72"/>
      <c r="F336" s="72"/>
    </row>
    <row r="337" spans="1:6" ht="26.25" customHeight="1">
      <c r="A337" s="172">
        <v>96</v>
      </c>
      <c r="B337" s="173">
        <v>423</v>
      </c>
      <c r="C337" s="12" t="s">
        <v>467</v>
      </c>
      <c r="D337" s="216">
        <v>0</v>
      </c>
      <c r="E337" s="72"/>
      <c r="F337" s="72"/>
    </row>
    <row r="338" spans="1:6" ht="14.25" customHeight="1">
      <c r="A338" s="139"/>
      <c r="B338" s="148"/>
      <c r="C338" s="35"/>
      <c r="D338" s="27"/>
      <c r="E338" s="27"/>
      <c r="F338" s="27"/>
    </row>
    <row r="339" spans="1:6">
      <c r="A339" s="546" t="s">
        <v>26</v>
      </c>
      <c r="B339" s="403" t="s">
        <v>381</v>
      </c>
      <c r="C339" s="404" t="s">
        <v>544</v>
      </c>
      <c r="D339" s="405">
        <f>D341+D345</f>
        <v>100000</v>
      </c>
      <c r="E339" s="405">
        <f>E341+E345</f>
        <v>130000</v>
      </c>
      <c r="F339" s="405">
        <f>F341+F345</f>
        <v>180000</v>
      </c>
    </row>
    <row r="340" spans="1:6">
      <c r="A340" s="259"/>
      <c r="B340" s="260"/>
      <c r="C340" s="261"/>
      <c r="D340" s="262"/>
      <c r="E340" s="262"/>
      <c r="F340" s="262"/>
    </row>
    <row r="341" spans="1:6">
      <c r="A341" s="259"/>
      <c r="B341" s="260">
        <v>32</v>
      </c>
      <c r="C341" s="261" t="s">
        <v>35</v>
      </c>
      <c r="D341" s="262">
        <f>D342+D343</f>
        <v>70000</v>
      </c>
      <c r="E341" s="262">
        <v>100000</v>
      </c>
      <c r="F341" s="262">
        <v>150000</v>
      </c>
    </row>
    <row r="342" spans="1:6" ht="26.25">
      <c r="A342" s="240">
        <v>97</v>
      </c>
      <c r="B342" s="263">
        <v>322</v>
      </c>
      <c r="C342" s="227" t="s">
        <v>39</v>
      </c>
      <c r="D342" s="264">
        <v>40000</v>
      </c>
      <c r="E342" s="264"/>
      <c r="F342" s="264"/>
    </row>
    <row r="343" spans="1:6">
      <c r="A343" s="240">
        <v>98</v>
      </c>
      <c r="B343" s="263">
        <v>323</v>
      </c>
      <c r="C343" s="227" t="s">
        <v>41</v>
      </c>
      <c r="D343" s="264">
        <v>30000</v>
      </c>
      <c r="E343" s="264"/>
      <c r="F343" s="264"/>
    </row>
    <row r="344" spans="1:6">
      <c r="A344" s="139"/>
      <c r="B344" s="148"/>
      <c r="C344" s="35"/>
      <c r="D344" s="27"/>
      <c r="E344" s="27"/>
      <c r="F344" s="27"/>
    </row>
    <row r="345" spans="1:6" s="191" customFormat="1">
      <c r="A345" s="172"/>
      <c r="B345" s="174">
        <v>38</v>
      </c>
      <c r="C345" s="175" t="s">
        <v>77</v>
      </c>
      <c r="D345" s="75">
        <v>30000</v>
      </c>
      <c r="E345" s="75">
        <v>30000</v>
      </c>
      <c r="F345" s="75">
        <v>30000</v>
      </c>
    </row>
    <row r="346" spans="1:6">
      <c r="A346" s="172">
        <v>99</v>
      </c>
      <c r="B346" s="173">
        <v>381</v>
      </c>
      <c r="C346" s="12" t="s">
        <v>51</v>
      </c>
      <c r="D346" s="72">
        <v>30000</v>
      </c>
      <c r="E346" s="72"/>
      <c r="F346" s="72"/>
    </row>
    <row r="347" spans="1:6" s="191" customFormat="1">
      <c r="A347" s="172"/>
      <c r="B347" s="173"/>
      <c r="C347" s="12"/>
      <c r="D347" s="72"/>
      <c r="E347" s="72"/>
      <c r="F347" s="72"/>
    </row>
    <row r="348" spans="1:6" ht="63">
      <c r="A348" s="582" t="s">
        <v>24</v>
      </c>
      <c r="B348" s="586">
        <v>1008</v>
      </c>
      <c r="C348" s="584" t="s">
        <v>334</v>
      </c>
      <c r="D348" s="585">
        <f>D350+D355+D360+D365+D371+D376</f>
        <v>893000</v>
      </c>
      <c r="E348" s="585">
        <f>E350+E355+E360+E365+E371+E376</f>
        <v>886000</v>
      </c>
      <c r="F348" s="585">
        <f>F350+F355+F360+F365+F371+F376</f>
        <v>883000</v>
      </c>
    </row>
    <row r="349" spans="1:6" ht="15.75">
      <c r="A349" s="340"/>
      <c r="B349" s="341"/>
      <c r="C349" s="183"/>
      <c r="D349" s="184"/>
      <c r="E349" s="218"/>
      <c r="F349" s="184"/>
    </row>
    <row r="350" spans="1:6" ht="26.25">
      <c r="A350" s="233" t="s">
        <v>26</v>
      </c>
      <c r="B350" s="206" t="s">
        <v>125</v>
      </c>
      <c r="C350" s="256" t="s">
        <v>335</v>
      </c>
      <c r="D350" s="316">
        <v>195000</v>
      </c>
      <c r="E350" s="316">
        <v>195000</v>
      </c>
      <c r="F350" s="316">
        <v>195000</v>
      </c>
    </row>
    <row r="351" spans="1:6">
      <c r="A351" s="261"/>
      <c r="B351" s="164"/>
      <c r="C351" s="20"/>
      <c r="D351" s="218"/>
      <c r="E351" s="218"/>
      <c r="F351" s="218"/>
    </row>
    <row r="352" spans="1:6" ht="14.25" customHeight="1">
      <c r="A352" s="339"/>
      <c r="B352" s="174">
        <v>38</v>
      </c>
      <c r="C352" s="7" t="s">
        <v>77</v>
      </c>
      <c r="D352" s="75">
        <v>195000</v>
      </c>
      <c r="E352" s="75">
        <v>195000</v>
      </c>
      <c r="F352" s="75">
        <v>195000</v>
      </c>
    </row>
    <row r="353" spans="1:6">
      <c r="A353" s="172">
        <v>100</v>
      </c>
      <c r="B353" s="173">
        <v>381</v>
      </c>
      <c r="C353" s="12" t="s">
        <v>51</v>
      </c>
      <c r="D353" s="72">
        <v>195000</v>
      </c>
      <c r="E353" s="72"/>
      <c r="F353" s="72"/>
    </row>
    <row r="354" spans="1:6">
      <c r="A354" s="240"/>
      <c r="B354" s="173"/>
      <c r="C354" s="12"/>
      <c r="D354" s="90"/>
      <c r="E354" s="72"/>
      <c r="F354" s="90"/>
    </row>
    <row r="355" spans="1:6">
      <c r="A355" s="232" t="s">
        <v>26</v>
      </c>
      <c r="B355" s="206" t="s">
        <v>336</v>
      </c>
      <c r="C355" s="256" t="s">
        <v>337</v>
      </c>
      <c r="D355" s="316">
        <v>130000</v>
      </c>
      <c r="E355" s="236">
        <v>130000</v>
      </c>
      <c r="F355" s="316">
        <v>130000</v>
      </c>
    </row>
    <row r="356" spans="1:6">
      <c r="A356" s="165"/>
      <c r="B356" s="162"/>
      <c r="C356" s="19"/>
      <c r="D356" s="239"/>
      <c r="E356" s="72"/>
      <c r="F356" s="239"/>
    </row>
    <row r="357" spans="1:6">
      <c r="A357" s="355"/>
      <c r="B357" s="202">
        <v>38</v>
      </c>
      <c r="C357" s="203" t="s">
        <v>77</v>
      </c>
      <c r="D357" s="327">
        <v>130000</v>
      </c>
      <c r="E357" s="327">
        <v>130000</v>
      </c>
      <c r="F357" s="327">
        <v>130000</v>
      </c>
    </row>
    <row r="358" spans="1:6">
      <c r="A358" s="269">
        <v>101</v>
      </c>
      <c r="B358" s="204">
        <v>381</v>
      </c>
      <c r="C358" s="205" t="s">
        <v>51</v>
      </c>
      <c r="D358" s="328">
        <v>130000</v>
      </c>
      <c r="E358" s="328"/>
      <c r="F358" s="328"/>
    </row>
    <row r="359" spans="1:6">
      <c r="A359" s="269"/>
      <c r="B359" s="205"/>
      <c r="C359" s="205"/>
      <c r="D359" s="205"/>
      <c r="E359" s="328"/>
      <c r="F359" s="205"/>
    </row>
    <row r="360" spans="1:6">
      <c r="A360" s="356" t="s">
        <v>26</v>
      </c>
      <c r="B360" s="186" t="s">
        <v>338</v>
      </c>
      <c r="C360" s="186" t="s">
        <v>339</v>
      </c>
      <c r="D360" s="329">
        <v>400000</v>
      </c>
      <c r="E360" s="329">
        <v>400000</v>
      </c>
      <c r="F360" s="329">
        <v>400000</v>
      </c>
    </row>
    <row r="361" spans="1:6">
      <c r="A361" s="269"/>
      <c r="B361" s="205"/>
      <c r="C361" s="205"/>
      <c r="D361" s="328"/>
      <c r="E361" s="328"/>
      <c r="F361" s="328"/>
    </row>
    <row r="362" spans="1:6">
      <c r="A362" s="355"/>
      <c r="B362" s="202">
        <v>38</v>
      </c>
      <c r="C362" s="203" t="s">
        <v>77</v>
      </c>
      <c r="D362" s="327">
        <v>400000</v>
      </c>
      <c r="E362" s="327">
        <v>400000</v>
      </c>
      <c r="F362" s="327">
        <v>400000</v>
      </c>
    </row>
    <row r="363" spans="1:6">
      <c r="A363" s="269">
        <v>102</v>
      </c>
      <c r="B363" s="204">
        <v>381</v>
      </c>
      <c r="C363" s="205" t="s">
        <v>51</v>
      </c>
      <c r="D363" s="328">
        <v>400000</v>
      </c>
      <c r="E363" s="328"/>
      <c r="F363" s="328"/>
    </row>
    <row r="364" spans="1:6">
      <c r="A364" s="269"/>
      <c r="B364" s="205"/>
      <c r="C364" s="205"/>
      <c r="D364" s="205"/>
      <c r="E364" s="328"/>
      <c r="F364" s="205"/>
    </row>
    <row r="365" spans="1:6">
      <c r="A365" s="356" t="s">
        <v>26</v>
      </c>
      <c r="B365" s="186" t="s">
        <v>340</v>
      </c>
      <c r="C365" s="186" t="s">
        <v>341</v>
      </c>
      <c r="D365" s="329">
        <f>D367</f>
        <v>100000</v>
      </c>
      <c r="E365" s="329">
        <f>E367</f>
        <v>100000</v>
      </c>
      <c r="F365" s="329">
        <f>F367</f>
        <v>100000</v>
      </c>
    </row>
    <row r="366" spans="1:6">
      <c r="A366" s="269"/>
      <c r="B366" s="205"/>
      <c r="C366" s="205"/>
      <c r="D366" s="328"/>
      <c r="E366" s="328"/>
      <c r="F366" s="328"/>
    </row>
    <row r="367" spans="1:6">
      <c r="A367" s="355"/>
      <c r="B367" s="202">
        <v>38</v>
      </c>
      <c r="C367" s="203" t="s">
        <v>77</v>
      </c>
      <c r="D367" s="327">
        <f>D368+D369</f>
        <v>100000</v>
      </c>
      <c r="E367" s="327">
        <v>100000</v>
      </c>
      <c r="F367" s="327">
        <v>100000</v>
      </c>
    </row>
    <row r="368" spans="1:6">
      <c r="A368" s="269">
        <v>103</v>
      </c>
      <c r="B368" s="204">
        <v>381</v>
      </c>
      <c r="C368" s="205" t="s">
        <v>51</v>
      </c>
      <c r="D368" s="328">
        <v>100000</v>
      </c>
      <c r="E368" s="328"/>
      <c r="F368" s="328"/>
    </row>
    <row r="369" spans="1:6">
      <c r="A369" s="269">
        <v>104</v>
      </c>
      <c r="B369" s="204">
        <v>382</v>
      </c>
      <c r="C369" s="205" t="s">
        <v>52</v>
      </c>
      <c r="D369" s="328">
        <v>0</v>
      </c>
      <c r="E369" s="328"/>
      <c r="F369" s="328"/>
    </row>
    <row r="370" spans="1:6">
      <c r="A370" s="269"/>
      <c r="B370" s="204"/>
      <c r="C370" s="205"/>
      <c r="D370" s="205"/>
      <c r="E370" s="328"/>
      <c r="F370" s="205"/>
    </row>
    <row r="371" spans="1:6">
      <c r="A371" s="356" t="s">
        <v>26</v>
      </c>
      <c r="B371" s="310" t="s">
        <v>342</v>
      </c>
      <c r="C371" s="186" t="s">
        <v>343</v>
      </c>
      <c r="D371" s="329">
        <v>20000</v>
      </c>
      <c r="E371" s="329">
        <v>20000</v>
      </c>
      <c r="F371" s="329">
        <v>20000</v>
      </c>
    </row>
    <row r="372" spans="1:6">
      <c r="A372" s="269"/>
      <c r="B372" s="204"/>
      <c r="C372" s="205"/>
      <c r="D372" s="328"/>
      <c r="E372" s="328"/>
      <c r="F372" s="328"/>
    </row>
    <row r="373" spans="1:6">
      <c r="A373" s="355"/>
      <c r="B373" s="202">
        <v>38</v>
      </c>
      <c r="C373" s="203" t="s">
        <v>77</v>
      </c>
      <c r="D373" s="327">
        <v>20000</v>
      </c>
      <c r="E373" s="327">
        <v>20000</v>
      </c>
      <c r="F373" s="327">
        <v>20000</v>
      </c>
    </row>
    <row r="374" spans="1:6">
      <c r="A374" s="269">
        <v>105</v>
      </c>
      <c r="B374" s="204">
        <v>381</v>
      </c>
      <c r="C374" s="205" t="s">
        <v>51</v>
      </c>
      <c r="D374" s="328">
        <v>20000</v>
      </c>
      <c r="E374" s="328"/>
      <c r="F374" s="328"/>
    </row>
    <row r="375" spans="1:6">
      <c r="A375" s="269"/>
      <c r="B375" s="204"/>
      <c r="C375" s="205"/>
      <c r="D375" s="328"/>
      <c r="E375" s="328"/>
      <c r="F375" s="328"/>
    </row>
    <row r="376" spans="1:6">
      <c r="A376" s="356" t="s">
        <v>26</v>
      </c>
      <c r="B376" s="310" t="s">
        <v>427</v>
      </c>
      <c r="C376" s="186" t="s">
        <v>416</v>
      </c>
      <c r="D376" s="329">
        <v>48000</v>
      </c>
      <c r="E376" s="329">
        <v>41000</v>
      </c>
      <c r="F376" s="329">
        <v>38000</v>
      </c>
    </row>
    <row r="377" spans="1:6">
      <c r="A377" s="269"/>
      <c r="B377" s="204"/>
      <c r="C377" s="205"/>
      <c r="D377" s="328"/>
      <c r="E377" s="328"/>
      <c r="F377" s="328"/>
    </row>
    <row r="378" spans="1:6">
      <c r="A378" s="355"/>
      <c r="B378" s="202">
        <v>38</v>
      </c>
      <c r="C378" s="203" t="s">
        <v>77</v>
      </c>
      <c r="D378" s="327">
        <v>48000</v>
      </c>
      <c r="E378" s="327">
        <v>41000</v>
      </c>
      <c r="F378" s="327">
        <v>38000</v>
      </c>
    </row>
    <row r="379" spans="1:6">
      <c r="A379" s="269">
        <v>106</v>
      </c>
      <c r="B379" s="204">
        <v>381</v>
      </c>
      <c r="C379" s="205" t="s">
        <v>51</v>
      </c>
      <c r="D379" s="328">
        <v>48000</v>
      </c>
      <c r="E379" s="328"/>
      <c r="F379" s="328"/>
    </row>
  </sheetData>
  <mergeCells count="4">
    <mergeCell ref="A2:F2"/>
    <mergeCell ref="A4:F4"/>
    <mergeCell ref="A6:F7"/>
    <mergeCell ref="A5:F5"/>
  </mergeCells>
  <pageMargins left="0.62" right="0.48" top="0.74803149606299213" bottom="0.74803149606299213" header="0.31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32"/>
  <sheetViews>
    <sheetView tabSelected="1" topLeftCell="A391" workbookViewId="0">
      <selection activeCell="D380" sqref="D380"/>
    </sheetView>
  </sheetViews>
  <sheetFormatPr defaultRowHeight="15"/>
  <cols>
    <col min="1" max="1" width="14" customWidth="1"/>
    <col min="2" max="2" width="8.85546875" customWidth="1"/>
    <col min="3" max="3" width="37.42578125" customWidth="1"/>
    <col min="4" max="4" width="15.85546875" customWidth="1"/>
    <col min="5" max="5" width="18.5703125" style="127" customWidth="1"/>
    <col min="6" max="6" width="15.85546875" customWidth="1"/>
    <col min="7" max="7" width="13.28515625" bestFit="1" customWidth="1"/>
    <col min="8" max="8" width="12.7109375" bestFit="1" customWidth="1"/>
  </cols>
  <sheetData>
    <row r="1" spans="1:8" ht="15.75" thickBot="1"/>
    <row r="2" spans="1:8" ht="63.75" customHeight="1" thickBot="1">
      <c r="A2" s="523" t="s">
        <v>19</v>
      </c>
      <c r="B2" s="552" t="s">
        <v>0</v>
      </c>
      <c r="C2" s="523" t="s">
        <v>20</v>
      </c>
      <c r="D2" s="535" t="s">
        <v>621</v>
      </c>
      <c r="E2" s="535" t="s">
        <v>630</v>
      </c>
      <c r="F2" s="535" t="s">
        <v>631</v>
      </c>
    </row>
    <row r="3" spans="1:8">
      <c r="A3" s="22"/>
      <c r="B3" s="23"/>
      <c r="C3" s="24"/>
      <c r="D3" s="25"/>
      <c r="E3" s="330"/>
      <c r="F3" s="25"/>
    </row>
    <row r="4" spans="1:8" ht="131.25" customHeight="1">
      <c r="A4" s="208"/>
      <c r="B4" s="357"/>
      <c r="C4" s="358" t="s">
        <v>126</v>
      </c>
      <c r="D4" s="209">
        <f>D5+D88</f>
        <v>64302000</v>
      </c>
      <c r="E4" s="414">
        <f>E5+E88</f>
        <v>57910000</v>
      </c>
      <c r="F4" s="209">
        <f>F5+F88</f>
        <v>26010000</v>
      </c>
      <c r="G4" s="207"/>
    </row>
    <row r="5" spans="1:8" ht="31.5" customHeight="1">
      <c r="A5" s="210" t="s">
        <v>22</v>
      </c>
      <c r="B5" s="211" t="s">
        <v>127</v>
      </c>
      <c r="C5" s="212" t="s">
        <v>128</v>
      </c>
      <c r="D5" s="213">
        <f>D7+D40+D68</f>
        <v>17490000</v>
      </c>
      <c r="E5" s="415">
        <f>E7+E40+E68</f>
        <v>37200000</v>
      </c>
      <c r="F5" s="213">
        <f>F7+F40+F68</f>
        <v>8900000</v>
      </c>
      <c r="G5" s="207"/>
    </row>
    <row r="6" spans="1:8">
      <c r="A6" s="26"/>
      <c r="B6" s="359"/>
      <c r="C6" s="332"/>
      <c r="D6" s="28"/>
      <c r="E6" s="72"/>
      <c r="F6" s="28"/>
    </row>
    <row r="7" spans="1:8" ht="31.5">
      <c r="A7" s="579" t="s">
        <v>24</v>
      </c>
      <c r="B7" s="580">
        <v>1009</v>
      </c>
      <c r="C7" s="577" t="s">
        <v>129</v>
      </c>
      <c r="D7" s="578">
        <f>D9+D15+D20+D25+D30+D35</f>
        <v>7650000</v>
      </c>
      <c r="E7" s="581">
        <f>E9+E15+E20+E25+E30+E35</f>
        <v>7750000</v>
      </c>
      <c r="F7" s="578">
        <f>F9+F15+F20+F25+F30+F35</f>
        <v>7950000</v>
      </c>
      <c r="G7" s="207"/>
      <c r="H7" s="207"/>
    </row>
    <row r="8" spans="1:8">
      <c r="A8" s="29"/>
      <c r="B8" s="352"/>
      <c r="C8" s="332"/>
      <c r="D8" s="28"/>
      <c r="E8" s="75"/>
      <c r="F8" s="28"/>
    </row>
    <row r="9" spans="1:8">
      <c r="A9" s="319" t="s">
        <v>26</v>
      </c>
      <c r="B9" s="322" t="s">
        <v>130</v>
      </c>
      <c r="C9" s="323" t="s">
        <v>131</v>
      </c>
      <c r="D9" s="316">
        <f>D11</f>
        <v>2500000</v>
      </c>
      <c r="E9" s="313">
        <f>E11</f>
        <v>2500000</v>
      </c>
      <c r="F9" s="316">
        <v>2700000</v>
      </c>
      <c r="G9" s="207"/>
      <c r="H9" s="207"/>
    </row>
    <row r="10" spans="1:8">
      <c r="A10" s="29"/>
      <c r="B10" s="352"/>
      <c r="C10" s="332"/>
      <c r="D10" s="28"/>
      <c r="E10" s="413"/>
      <c r="F10" s="28"/>
    </row>
    <row r="11" spans="1:8">
      <c r="A11" s="246"/>
      <c r="B11" s="251">
        <v>32</v>
      </c>
      <c r="C11" s="360" t="s">
        <v>35</v>
      </c>
      <c r="D11" s="33">
        <f>D12+D13</f>
        <v>2500000</v>
      </c>
      <c r="E11" s="71">
        <v>2500000</v>
      </c>
      <c r="F11" s="33">
        <v>2700000</v>
      </c>
    </row>
    <row r="12" spans="1:8">
      <c r="A12" s="15" t="s">
        <v>545</v>
      </c>
      <c r="B12" s="204">
        <v>322</v>
      </c>
      <c r="C12" s="205" t="s">
        <v>39</v>
      </c>
      <c r="D12" s="34">
        <v>1800000</v>
      </c>
      <c r="E12" s="333"/>
      <c r="F12" s="34"/>
    </row>
    <row r="13" spans="1:8">
      <c r="A13" s="15" t="s">
        <v>423</v>
      </c>
      <c r="B13" s="204">
        <v>323</v>
      </c>
      <c r="C13" s="12" t="s">
        <v>41</v>
      </c>
      <c r="D13" s="34">
        <v>700000</v>
      </c>
      <c r="E13" s="333"/>
      <c r="F13" s="34"/>
    </row>
    <row r="14" spans="1:8">
      <c r="A14" s="36"/>
      <c r="B14" s="352"/>
      <c r="C14" s="332"/>
      <c r="D14" s="28"/>
      <c r="E14" s="72"/>
      <c r="F14" s="28"/>
    </row>
    <row r="15" spans="1:8">
      <c r="A15" s="324" t="s">
        <v>26</v>
      </c>
      <c r="B15" s="320" t="s">
        <v>132</v>
      </c>
      <c r="C15" s="256" t="s">
        <v>133</v>
      </c>
      <c r="D15" s="316">
        <v>2500000</v>
      </c>
      <c r="E15" s="313">
        <f>E17</f>
        <v>2500000</v>
      </c>
      <c r="F15" s="316">
        <v>2500000</v>
      </c>
    </row>
    <row r="16" spans="1:8">
      <c r="A16" s="36"/>
      <c r="B16" s="352"/>
      <c r="C16" s="332"/>
      <c r="D16" s="384"/>
      <c r="E16" s="72"/>
      <c r="F16" s="384"/>
    </row>
    <row r="17" spans="1:6">
      <c r="A17" s="249"/>
      <c r="B17" s="251">
        <v>32</v>
      </c>
      <c r="C17" s="360" t="s">
        <v>35</v>
      </c>
      <c r="D17" s="33">
        <v>2500000</v>
      </c>
      <c r="E17" s="71">
        <v>2500000</v>
      </c>
      <c r="F17" s="33">
        <v>2500000</v>
      </c>
    </row>
    <row r="18" spans="1:6">
      <c r="A18" s="15" t="s">
        <v>372</v>
      </c>
      <c r="B18" s="204">
        <v>323</v>
      </c>
      <c r="C18" s="12" t="s">
        <v>41</v>
      </c>
      <c r="D18" s="34">
        <v>2500000</v>
      </c>
      <c r="E18" s="333"/>
      <c r="F18" s="34"/>
    </row>
    <row r="19" spans="1:6">
      <c r="A19" s="37"/>
      <c r="B19" s="352"/>
      <c r="C19" s="332"/>
      <c r="D19" s="28"/>
      <c r="E19" s="72"/>
      <c r="F19" s="28"/>
    </row>
    <row r="20" spans="1:6">
      <c r="A20" s="232" t="s">
        <v>26</v>
      </c>
      <c r="B20" s="320" t="s">
        <v>134</v>
      </c>
      <c r="C20" s="256" t="s">
        <v>135</v>
      </c>
      <c r="D20" s="316">
        <v>150000</v>
      </c>
      <c r="E20" s="316">
        <v>150000</v>
      </c>
      <c r="F20" s="316">
        <v>150000</v>
      </c>
    </row>
    <row r="21" spans="1:6">
      <c r="A21" s="37"/>
      <c r="B21" s="352"/>
      <c r="C21" s="332"/>
      <c r="D21" s="28"/>
      <c r="E21" s="72"/>
      <c r="F21" s="28"/>
    </row>
    <row r="22" spans="1:6">
      <c r="A22" s="250"/>
      <c r="B22" s="251">
        <v>32</v>
      </c>
      <c r="C22" s="360" t="s">
        <v>35</v>
      </c>
      <c r="D22" s="33">
        <v>150000</v>
      </c>
      <c r="E22" s="10">
        <v>150000</v>
      </c>
      <c r="F22" s="33">
        <v>150000</v>
      </c>
    </row>
    <row r="23" spans="1:6">
      <c r="A23" s="15" t="s">
        <v>598</v>
      </c>
      <c r="B23" s="204">
        <v>323</v>
      </c>
      <c r="C23" s="12" t="s">
        <v>99</v>
      </c>
      <c r="D23" s="34">
        <v>150000</v>
      </c>
      <c r="E23" s="72"/>
      <c r="F23" s="34"/>
    </row>
    <row r="24" spans="1:6">
      <c r="A24" s="36"/>
      <c r="B24" s="352"/>
      <c r="C24" s="332"/>
      <c r="D24" s="28"/>
      <c r="E24" s="72"/>
      <c r="F24" s="28"/>
    </row>
    <row r="25" spans="1:6">
      <c r="A25" s="324" t="s">
        <v>26</v>
      </c>
      <c r="B25" s="320" t="s">
        <v>136</v>
      </c>
      <c r="C25" s="256" t="s">
        <v>563</v>
      </c>
      <c r="D25" s="316">
        <v>900000</v>
      </c>
      <c r="E25" s="316">
        <v>1000000</v>
      </c>
      <c r="F25" s="316">
        <v>1000000</v>
      </c>
    </row>
    <row r="26" spans="1:6">
      <c r="A26" s="36"/>
      <c r="B26" s="352"/>
      <c r="C26" s="332"/>
      <c r="D26" s="28"/>
      <c r="E26" s="72"/>
      <c r="F26" s="28"/>
    </row>
    <row r="27" spans="1:6">
      <c r="A27" s="249"/>
      <c r="B27" s="251">
        <v>32</v>
      </c>
      <c r="C27" s="7" t="s">
        <v>35</v>
      </c>
      <c r="D27" s="33">
        <v>900000</v>
      </c>
      <c r="E27" s="10">
        <v>1000000</v>
      </c>
      <c r="F27" s="33">
        <v>1000000</v>
      </c>
    </row>
    <row r="28" spans="1:6">
      <c r="A28" s="15" t="s">
        <v>599</v>
      </c>
      <c r="B28" s="118">
        <v>323</v>
      </c>
      <c r="C28" s="14" t="s">
        <v>41</v>
      </c>
      <c r="D28" s="34">
        <v>900000</v>
      </c>
      <c r="E28" s="72"/>
      <c r="F28" s="34"/>
    </row>
    <row r="29" spans="1:6">
      <c r="A29" s="36"/>
      <c r="B29" s="118"/>
      <c r="C29" s="14"/>
      <c r="D29" s="28"/>
      <c r="E29" s="72"/>
      <c r="F29" s="28"/>
    </row>
    <row r="30" spans="1:6">
      <c r="A30" s="324" t="s">
        <v>26</v>
      </c>
      <c r="B30" s="320" t="s">
        <v>137</v>
      </c>
      <c r="C30" s="256" t="s">
        <v>138</v>
      </c>
      <c r="D30" s="316">
        <v>1200000</v>
      </c>
      <c r="E30" s="316">
        <v>1200000</v>
      </c>
      <c r="F30" s="316">
        <v>1200000</v>
      </c>
    </row>
    <row r="31" spans="1:6">
      <c r="A31" s="36"/>
      <c r="B31" s="118"/>
      <c r="C31" s="14"/>
      <c r="D31" s="28"/>
      <c r="E31" s="72"/>
      <c r="F31" s="28"/>
    </row>
    <row r="32" spans="1:6">
      <c r="A32" s="249"/>
      <c r="B32" s="251">
        <v>32</v>
      </c>
      <c r="C32" s="7" t="s">
        <v>35</v>
      </c>
      <c r="D32" s="10">
        <v>1200000</v>
      </c>
      <c r="E32" s="10">
        <v>1200000</v>
      </c>
      <c r="F32" s="10">
        <v>1200000</v>
      </c>
    </row>
    <row r="33" spans="1:8">
      <c r="A33" s="15" t="s">
        <v>600</v>
      </c>
      <c r="B33" s="118">
        <v>323</v>
      </c>
      <c r="C33" s="14" t="s">
        <v>41</v>
      </c>
      <c r="D33" s="216">
        <v>1200000</v>
      </c>
      <c r="E33" s="216"/>
      <c r="F33" s="216"/>
    </row>
    <row r="34" spans="1:8">
      <c r="A34" s="36"/>
      <c r="B34" s="118"/>
      <c r="C34" s="14"/>
      <c r="D34" s="28"/>
      <c r="E34" s="72"/>
      <c r="F34" s="28"/>
    </row>
    <row r="35" spans="1:8">
      <c r="A35" s="324" t="s">
        <v>26</v>
      </c>
      <c r="B35" s="320" t="s">
        <v>139</v>
      </c>
      <c r="C35" s="256" t="s">
        <v>140</v>
      </c>
      <c r="D35" s="243">
        <v>400000</v>
      </c>
      <c r="E35" s="316">
        <v>400000</v>
      </c>
      <c r="F35" s="243">
        <v>400000</v>
      </c>
    </row>
    <row r="36" spans="1:8">
      <c r="A36" s="36"/>
      <c r="B36" s="118"/>
      <c r="C36" s="14"/>
      <c r="D36" s="28"/>
      <c r="E36" s="72"/>
      <c r="F36" s="28"/>
    </row>
    <row r="37" spans="1:8">
      <c r="A37" s="250"/>
      <c r="B37" s="251">
        <v>32</v>
      </c>
      <c r="C37" s="7" t="s">
        <v>35</v>
      </c>
      <c r="D37" s="10">
        <v>400000</v>
      </c>
      <c r="E37" s="10">
        <v>400000</v>
      </c>
      <c r="F37" s="10">
        <v>400000</v>
      </c>
    </row>
    <row r="38" spans="1:8">
      <c r="A38" s="15" t="s">
        <v>601</v>
      </c>
      <c r="B38" s="118">
        <v>323</v>
      </c>
      <c r="C38" s="14" t="s">
        <v>41</v>
      </c>
      <c r="D38" s="34">
        <v>400000</v>
      </c>
      <c r="E38" s="216"/>
      <c r="F38" s="34"/>
    </row>
    <row r="39" spans="1:8">
      <c r="A39" s="36"/>
      <c r="B39" s="40"/>
      <c r="C39" s="41"/>
      <c r="D39" s="28"/>
      <c r="E39" s="72"/>
      <c r="F39" s="28"/>
    </row>
    <row r="40" spans="1:8" ht="63">
      <c r="A40" s="575" t="s">
        <v>121</v>
      </c>
      <c r="B40" s="576">
        <v>1010</v>
      </c>
      <c r="C40" s="577" t="s">
        <v>141</v>
      </c>
      <c r="D40" s="578">
        <f>D42+D48+D53+D58+D63</f>
        <v>890000</v>
      </c>
      <c r="E40" s="578">
        <f>E42+E48+E53+E58+E63</f>
        <v>800000</v>
      </c>
      <c r="F40" s="578">
        <f>F42+F48+F53+F58+F63</f>
        <v>800000</v>
      </c>
      <c r="G40" s="207"/>
      <c r="H40" s="207"/>
    </row>
    <row r="41" spans="1:8">
      <c r="A41" s="42"/>
      <c r="B41" s="40"/>
      <c r="C41" s="41"/>
      <c r="D41" s="28"/>
      <c r="E41" s="72"/>
      <c r="F41" s="28"/>
    </row>
    <row r="42" spans="1:8" ht="26.25">
      <c r="A42" s="324" t="s">
        <v>26</v>
      </c>
      <c r="B42" s="320" t="s">
        <v>142</v>
      </c>
      <c r="C42" s="256" t="s">
        <v>353</v>
      </c>
      <c r="D42" s="316">
        <f>D44</f>
        <v>350000</v>
      </c>
      <c r="E42" s="316">
        <v>350000</v>
      </c>
      <c r="F42" s="316">
        <v>350000</v>
      </c>
    </row>
    <row r="43" spans="1:8">
      <c r="A43" s="36"/>
      <c r="B43" s="40"/>
      <c r="C43" s="41"/>
      <c r="D43" s="28"/>
      <c r="E43" s="72"/>
      <c r="F43" s="28"/>
    </row>
    <row r="44" spans="1:8">
      <c r="A44" s="249"/>
      <c r="B44" s="251">
        <v>32</v>
      </c>
      <c r="C44" s="7" t="s">
        <v>35</v>
      </c>
      <c r="D44" s="10">
        <f>D45+D46</f>
        <v>350000</v>
      </c>
      <c r="E44" s="10">
        <v>350000</v>
      </c>
      <c r="F44" s="10">
        <v>350000</v>
      </c>
    </row>
    <row r="45" spans="1:8">
      <c r="A45" s="15" t="s">
        <v>674</v>
      </c>
      <c r="B45" s="118">
        <v>323</v>
      </c>
      <c r="C45" s="14" t="s">
        <v>41</v>
      </c>
      <c r="D45" s="216">
        <v>200000</v>
      </c>
      <c r="E45" s="216"/>
      <c r="F45" s="216"/>
    </row>
    <row r="46" spans="1:8">
      <c r="A46" s="15" t="s">
        <v>675</v>
      </c>
      <c r="B46" s="118">
        <v>329</v>
      </c>
      <c r="C46" s="14" t="s">
        <v>43</v>
      </c>
      <c r="D46" s="216">
        <v>150000</v>
      </c>
      <c r="E46" s="216"/>
      <c r="F46" s="216"/>
    </row>
    <row r="47" spans="1:8">
      <c r="A47" s="37"/>
      <c r="B47" s="40"/>
      <c r="C47" s="41"/>
      <c r="D47" s="28"/>
      <c r="E47" s="72"/>
      <c r="F47" s="28"/>
    </row>
    <row r="48" spans="1:8" ht="26.25">
      <c r="A48" s="242" t="s">
        <v>53</v>
      </c>
      <c r="B48" s="325" t="s">
        <v>143</v>
      </c>
      <c r="C48" s="242" t="s">
        <v>144</v>
      </c>
      <c r="D48" s="326">
        <v>100000</v>
      </c>
      <c r="E48" s="235">
        <v>300000</v>
      </c>
      <c r="F48" s="326">
        <v>300000</v>
      </c>
    </row>
    <row r="49" spans="1:6">
      <c r="A49" s="45"/>
      <c r="B49" s="30"/>
      <c r="C49" s="3"/>
      <c r="D49" s="27"/>
      <c r="E49" s="72"/>
      <c r="F49" s="27"/>
    </row>
    <row r="50" spans="1:6">
      <c r="A50" s="47"/>
      <c r="B50" s="46">
        <v>32</v>
      </c>
      <c r="C50" s="47" t="s">
        <v>35</v>
      </c>
      <c r="D50" s="48">
        <v>100000</v>
      </c>
      <c r="E50" s="217">
        <v>300000</v>
      </c>
      <c r="F50" s="48">
        <v>300000</v>
      </c>
    </row>
    <row r="51" spans="1:6">
      <c r="A51" s="49">
        <v>116</v>
      </c>
      <c r="B51" s="89">
        <v>323</v>
      </c>
      <c r="C51" s="14" t="s">
        <v>41</v>
      </c>
      <c r="D51" s="90">
        <v>100000</v>
      </c>
      <c r="E51" s="90"/>
      <c r="F51" s="90"/>
    </row>
    <row r="52" spans="1:6">
      <c r="A52" s="49"/>
      <c r="B52" s="89"/>
      <c r="C52" s="14"/>
      <c r="D52" s="90"/>
      <c r="E52" s="90"/>
      <c r="F52" s="90"/>
    </row>
    <row r="53" spans="1:6" ht="26.25">
      <c r="A53" s="336" t="s">
        <v>53</v>
      </c>
      <c r="B53" s="361" t="s">
        <v>466</v>
      </c>
      <c r="C53" s="256" t="s">
        <v>510</v>
      </c>
      <c r="D53" s="234">
        <v>100000</v>
      </c>
      <c r="E53" s="234">
        <v>50000</v>
      </c>
      <c r="F53" s="234">
        <v>50000</v>
      </c>
    </row>
    <row r="54" spans="1:6">
      <c r="A54" s="49"/>
      <c r="B54" s="89"/>
      <c r="C54" s="14"/>
      <c r="D54" s="90"/>
      <c r="E54" s="90"/>
      <c r="F54" s="90"/>
    </row>
    <row r="55" spans="1:6">
      <c r="A55" s="84"/>
      <c r="B55" s="87">
        <v>32</v>
      </c>
      <c r="C55" s="7" t="s">
        <v>35</v>
      </c>
      <c r="D55" s="88">
        <v>100000</v>
      </c>
      <c r="E55" s="88">
        <v>50000</v>
      </c>
      <c r="F55" s="88">
        <v>50000</v>
      </c>
    </row>
    <row r="56" spans="1:6">
      <c r="A56" s="49">
        <v>117</v>
      </c>
      <c r="B56" s="89">
        <v>323</v>
      </c>
      <c r="C56" s="14" t="s">
        <v>41</v>
      </c>
      <c r="D56" s="90">
        <v>100000</v>
      </c>
      <c r="E56" s="90"/>
      <c r="F56" s="90"/>
    </row>
    <row r="57" spans="1:6">
      <c r="A57" s="49"/>
      <c r="B57" s="89"/>
      <c r="C57" s="14"/>
      <c r="D57" s="90"/>
      <c r="E57" s="90"/>
      <c r="F57" s="90"/>
    </row>
    <row r="58" spans="1:6" ht="26.25">
      <c r="A58" s="447" t="s">
        <v>53</v>
      </c>
      <c r="B58" s="568" t="s">
        <v>633</v>
      </c>
      <c r="C58" s="493" t="s">
        <v>632</v>
      </c>
      <c r="D58" s="548">
        <v>190000</v>
      </c>
      <c r="E58" s="548">
        <v>0</v>
      </c>
      <c r="F58" s="548">
        <v>0</v>
      </c>
    </row>
    <row r="59" spans="1:6">
      <c r="A59" s="49"/>
      <c r="B59" s="89"/>
      <c r="C59" s="14"/>
      <c r="D59" s="90"/>
      <c r="E59" s="90"/>
      <c r="F59" s="90"/>
    </row>
    <row r="60" spans="1:6" ht="26.25">
      <c r="A60" s="84"/>
      <c r="B60" s="87">
        <v>42</v>
      </c>
      <c r="C60" s="7" t="s">
        <v>151</v>
      </c>
      <c r="D60" s="88">
        <v>190000</v>
      </c>
      <c r="E60" s="88">
        <v>0</v>
      </c>
      <c r="F60" s="88">
        <v>0</v>
      </c>
    </row>
    <row r="61" spans="1:6">
      <c r="A61" s="49">
        <v>118</v>
      </c>
      <c r="B61" s="89">
        <v>422</v>
      </c>
      <c r="C61" s="14" t="s">
        <v>56</v>
      </c>
      <c r="D61" s="90">
        <v>190000</v>
      </c>
      <c r="E61" s="90"/>
      <c r="F61" s="90"/>
    </row>
    <row r="62" spans="1:6">
      <c r="A62" s="49"/>
      <c r="B62" s="89"/>
      <c r="C62" s="14"/>
      <c r="D62" s="90"/>
      <c r="E62" s="90"/>
      <c r="F62" s="90"/>
    </row>
    <row r="63" spans="1:6">
      <c r="A63" s="447" t="s">
        <v>53</v>
      </c>
      <c r="B63" s="568" t="s">
        <v>373</v>
      </c>
      <c r="C63" s="493" t="s">
        <v>616</v>
      </c>
      <c r="D63" s="548">
        <v>150000</v>
      </c>
      <c r="E63" s="548">
        <v>100000</v>
      </c>
      <c r="F63" s="548">
        <v>100000</v>
      </c>
    </row>
    <row r="64" spans="1:6">
      <c r="A64" s="49"/>
      <c r="B64" s="89"/>
      <c r="C64" s="14"/>
      <c r="D64" s="90"/>
      <c r="E64" s="90"/>
      <c r="F64" s="90"/>
    </row>
    <row r="65" spans="1:8" ht="26.25">
      <c r="A65" s="84"/>
      <c r="B65" s="87">
        <v>42</v>
      </c>
      <c r="C65" s="7" t="s">
        <v>151</v>
      </c>
      <c r="D65" s="88">
        <v>150000</v>
      </c>
      <c r="E65" s="88">
        <v>100000</v>
      </c>
      <c r="F65" s="88">
        <v>100000</v>
      </c>
    </row>
    <row r="66" spans="1:8">
      <c r="A66" s="49">
        <v>119</v>
      </c>
      <c r="B66" s="89">
        <v>422</v>
      </c>
      <c r="C66" s="14" t="s">
        <v>56</v>
      </c>
      <c r="D66" s="90">
        <v>150000</v>
      </c>
      <c r="E66" s="90"/>
      <c r="F66" s="90"/>
    </row>
    <row r="67" spans="1:8">
      <c r="A67" s="49"/>
      <c r="B67" s="89"/>
      <c r="C67" s="14"/>
      <c r="D67" s="90"/>
      <c r="E67" s="90"/>
      <c r="F67" s="90"/>
    </row>
    <row r="68" spans="1:8" ht="15.75">
      <c r="A68" s="571" t="s">
        <v>121</v>
      </c>
      <c r="B68" s="572">
        <v>1011</v>
      </c>
      <c r="C68" s="573" t="s">
        <v>145</v>
      </c>
      <c r="D68" s="574">
        <f>D70+D75+D83</f>
        <v>8950000</v>
      </c>
      <c r="E68" s="574">
        <f>E70+E75+E83</f>
        <v>28650000</v>
      </c>
      <c r="F68" s="574">
        <f>F70+F75+F83</f>
        <v>150000</v>
      </c>
      <c r="G68" s="207"/>
      <c r="H68" s="207"/>
    </row>
    <row r="69" spans="1:8">
      <c r="A69" s="37"/>
      <c r="B69" s="40"/>
      <c r="C69" s="41"/>
      <c r="D69" s="28"/>
      <c r="E69" s="72"/>
      <c r="F69" s="28"/>
    </row>
    <row r="70" spans="1:8" ht="26.25">
      <c r="A70" s="324" t="s">
        <v>53</v>
      </c>
      <c r="B70" s="320" t="s">
        <v>146</v>
      </c>
      <c r="C70" s="256" t="s">
        <v>147</v>
      </c>
      <c r="D70" s="316">
        <v>5000000</v>
      </c>
      <c r="E70" s="316">
        <v>15000000</v>
      </c>
      <c r="F70" s="316">
        <v>0</v>
      </c>
    </row>
    <row r="71" spans="1:8">
      <c r="A71" s="36"/>
      <c r="B71" s="40"/>
      <c r="C71" s="41"/>
      <c r="D71" s="28"/>
      <c r="E71" s="72"/>
      <c r="F71" s="28"/>
    </row>
    <row r="72" spans="1:8" ht="26.25">
      <c r="A72" s="252"/>
      <c r="B72" s="31">
        <v>42</v>
      </c>
      <c r="C72" s="39" t="s">
        <v>328</v>
      </c>
      <c r="D72" s="33">
        <v>5000000</v>
      </c>
      <c r="E72" s="10">
        <v>15000000</v>
      </c>
      <c r="F72" s="33">
        <v>0</v>
      </c>
    </row>
    <row r="73" spans="1:8">
      <c r="A73" s="181" t="s">
        <v>676</v>
      </c>
      <c r="B73" s="40">
        <v>421</v>
      </c>
      <c r="C73" s="41" t="s">
        <v>82</v>
      </c>
      <c r="D73" s="34">
        <v>5000000</v>
      </c>
      <c r="E73" s="216"/>
      <c r="F73" s="34"/>
    </row>
    <row r="74" spans="1:8">
      <c r="A74" s="45"/>
      <c r="B74" s="30"/>
      <c r="C74" s="3"/>
      <c r="D74" s="27"/>
      <c r="E74" s="72"/>
      <c r="F74" s="27"/>
    </row>
    <row r="75" spans="1:8" ht="14.25" customHeight="1">
      <c r="A75" s="242" t="s">
        <v>53</v>
      </c>
      <c r="B75" s="325" t="s">
        <v>148</v>
      </c>
      <c r="C75" s="242" t="s">
        <v>149</v>
      </c>
      <c r="D75" s="326">
        <f>D77+D80</f>
        <v>950000</v>
      </c>
      <c r="E75" s="257">
        <f>E77+E80</f>
        <v>150000</v>
      </c>
      <c r="F75" s="326">
        <f>F77+F80</f>
        <v>150000</v>
      </c>
    </row>
    <row r="76" spans="1:8">
      <c r="A76" s="45"/>
      <c r="B76" s="30"/>
      <c r="C76" s="3"/>
      <c r="D76" s="27"/>
      <c r="E76" s="72"/>
      <c r="F76" s="27"/>
    </row>
    <row r="77" spans="1:8">
      <c r="A77" s="601"/>
      <c r="B77" s="202">
        <v>32</v>
      </c>
      <c r="C77" s="203" t="s">
        <v>35</v>
      </c>
      <c r="D77" s="75">
        <v>150000</v>
      </c>
      <c r="E77" s="75">
        <v>150000</v>
      </c>
      <c r="F77" s="75">
        <v>150000</v>
      </c>
    </row>
    <row r="78" spans="1:8">
      <c r="A78" s="44">
        <v>121</v>
      </c>
      <c r="B78" s="204">
        <v>323</v>
      </c>
      <c r="C78" s="205" t="s">
        <v>41</v>
      </c>
      <c r="D78" s="72">
        <v>150000</v>
      </c>
      <c r="E78" s="72"/>
      <c r="F78" s="72"/>
    </row>
    <row r="79" spans="1:8">
      <c r="A79" s="45"/>
      <c r="B79" s="30"/>
      <c r="C79" s="3"/>
      <c r="D79" s="27"/>
      <c r="E79" s="72"/>
      <c r="F79" s="27"/>
    </row>
    <row r="80" spans="1:8" ht="26.25">
      <c r="A80" s="39"/>
      <c r="B80" s="52">
        <v>42</v>
      </c>
      <c r="C80" s="39" t="s">
        <v>101</v>
      </c>
      <c r="D80" s="53">
        <v>800000</v>
      </c>
      <c r="E80" s="11">
        <v>0</v>
      </c>
      <c r="F80" s="53">
        <v>0</v>
      </c>
    </row>
    <row r="81" spans="1:8">
      <c r="A81" s="44">
        <v>122</v>
      </c>
      <c r="B81" s="204">
        <v>422</v>
      </c>
      <c r="C81" s="12" t="s">
        <v>56</v>
      </c>
      <c r="D81" s="72">
        <v>800000</v>
      </c>
      <c r="E81" s="72"/>
      <c r="F81" s="72"/>
    </row>
    <row r="82" spans="1:8">
      <c r="A82" s="44"/>
      <c r="B82" s="30"/>
      <c r="C82" s="35"/>
      <c r="D82" s="27"/>
      <c r="E82" s="72"/>
      <c r="F82" s="27"/>
    </row>
    <row r="83" spans="1:8" ht="15.75" customHeight="1">
      <c r="A83" s="336" t="s">
        <v>53</v>
      </c>
      <c r="B83" s="361" t="s">
        <v>373</v>
      </c>
      <c r="C83" s="256" t="s">
        <v>634</v>
      </c>
      <c r="D83" s="234">
        <v>3000000</v>
      </c>
      <c r="E83" s="234">
        <v>13500000</v>
      </c>
      <c r="F83" s="234">
        <v>0</v>
      </c>
      <c r="H83" s="338"/>
    </row>
    <row r="84" spans="1:8">
      <c r="A84" s="49"/>
      <c r="B84" s="50"/>
      <c r="C84" s="14"/>
      <c r="D84" s="90"/>
      <c r="E84" s="90"/>
      <c r="F84" s="90"/>
    </row>
    <row r="85" spans="1:8" ht="26.25">
      <c r="A85" s="84"/>
      <c r="B85" s="85">
        <v>42</v>
      </c>
      <c r="C85" s="7" t="s">
        <v>151</v>
      </c>
      <c r="D85" s="88">
        <v>3000000</v>
      </c>
      <c r="E85" s="88">
        <v>13500000</v>
      </c>
      <c r="F85" s="88">
        <v>0</v>
      </c>
    </row>
    <row r="86" spans="1:8">
      <c r="A86" s="49">
        <v>123</v>
      </c>
      <c r="B86" s="50">
        <v>421</v>
      </c>
      <c r="C86" s="14" t="s">
        <v>82</v>
      </c>
      <c r="D86" s="90">
        <v>3000000</v>
      </c>
      <c r="E86" s="90"/>
      <c r="F86" s="90"/>
    </row>
    <row r="87" spans="1:8">
      <c r="A87" s="49"/>
      <c r="B87" s="50"/>
      <c r="C87" s="14"/>
      <c r="D87" s="90"/>
      <c r="E87" s="90"/>
      <c r="F87" s="90"/>
    </row>
    <row r="88" spans="1:8" ht="49.5" customHeight="1">
      <c r="A88" s="178" t="s">
        <v>63</v>
      </c>
      <c r="B88" s="179" t="s">
        <v>152</v>
      </c>
      <c r="C88" s="180" t="s">
        <v>153</v>
      </c>
      <c r="D88" s="392">
        <f>D90+D318+D330</f>
        <v>46812000</v>
      </c>
      <c r="E88" s="182">
        <f>E90+E318+E330</f>
        <v>20710000</v>
      </c>
      <c r="F88" s="392">
        <f>F90+F318+F330</f>
        <v>17110000</v>
      </c>
      <c r="G88" s="207"/>
    </row>
    <row r="89" spans="1:8">
      <c r="A89" s="49"/>
      <c r="B89" s="50"/>
      <c r="C89" s="14"/>
      <c r="D89" s="38"/>
      <c r="E89" s="90"/>
      <c r="F89" s="38"/>
    </row>
    <row r="90" spans="1:8" ht="50.25" customHeight="1">
      <c r="A90" s="597" t="s">
        <v>24</v>
      </c>
      <c r="B90" s="598">
        <v>1012</v>
      </c>
      <c r="C90" s="599" t="s">
        <v>154</v>
      </c>
      <c r="D90" s="616">
        <f>D92+D98+D103+D110+D116+D122+D127+D132+D137+D142+D147+D152+D157+D162+D167+D172+D177+D185+D193+D198+D203+D208+D213+D218+D223+D228+D233+D238+D243+D248+D253+D258+D263+D268+D273+D278+D283+D288+D293+D298+D303+D308+D313</f>
        <v>29920000</v>
      </c>
      <c r="E90" s="600">
        <f>E92+E98+E103+E110+E116+E122+E127+E132+E137+E142+E147+E152+E157+E162+E167+E172+E177+E185+E193+E198+E203+E208+E213+E218+E223+E228+E233+E238+E243+E248+E253+E258+E263+E268+E273+E278+E283+E288+E293+E298+E303+E308+E313</f>
        <v>13610000</v>
      </c>
      <c r="F90" s="616">
        <f>F92+F98+F103+F110+F116+F122+F127+F132+F137+F142+F147+F152+F157+F162+F167+F172+F177+F185+F193+F198+F203+F208+F213+F218+F223+F228+F233+F238+F243+F248+F253+F258+F263+F268+F273+F278+F283+F288+F293+F298+F303+F308+F313</f>
        <v>9010000</v>
      </c>
      <c r="G90" s="207"/>
      <c r="H90" s="207"/>
    </row>
    <row r="91" spans="1:8">
      <c r="A91" s="29"/>
      <c r="B91" s="30"/>
      <c r="C91" s="3"/>
      <c r="D91" s="28"/>
      <c r="E91" s="72"/>
      <c r="F91" s="28"/>
    </row>
    <row r="92" spans="1:8" ht="26.25" customHeight="1">
      <c r="A92" s="447" t="s">
        <v>26</v>
      </c>
      <c r="B92" s="492" t="s">
        <v>155</v>
      </c>
      <c r="C92" s="493" t="s">
        <v>354</v>
      </c>
      <c r="D92" s="545">
        <f>D94</f>
        <v>450000</v>
      </c>
      <c r="E92" s="545">
        <v>400000</v>
      </c>
      <c r="F92" s="545">
        <v>400000</v>
      </c>
    </row>
    <row r="93" spans="1:8">
      <c r="A93" s="246"/>
      <c r="B93" s="204"/>
      <c r="C93" s="205"/>
      <c r="D93" s="33"/>
      <c r="E93" s="72"/>
      <c r="F93" s="33"/>
    </row>
    <row r="94" spans="1:8">
      <c r="A94" s="246"/>
      <c r="B94" s="251">
        <v>32</v>
      </c>
      <c r="C94" s="360" t="s">
        <v>35</v>
      </c>
      <c r="D94" s="33">
        <f>D95+D96</f>
        <v>450000</v>
      </c>
      <c r="E94" s="10">
        <v>400000</v>
      </c>
      <c r="F94" s="33">
        <v>400000</v>
      </c>
    </row>
    <row r="95" spans="1:8">
      <c r="A95" s="15" t="s">
        <v>677</v>
      </c>
      <c r="B95" s="204">
        <v>323</v>
      </c>
      <c r="C95" s="205" t="s">
        <v>41</v>
      </c>
      <c r="D95" s="34">
        <v>300000</v>
      </c>
      <c r="E95" s="72"/>
      <c r="F95" s="34"/>
    </row>
    <row r="96" spans="1:8">
      <c r="A96" s="15" t="s">
        <v>602</v>
      </c>
      <c r="B96" s="204">
        <v>329</v>
      </c>
      <c r="C96" s="12" t="s">
        <v>43</v>
      </c>
      <c r="D96" s="34">
        <v>150000</v>
      </c>
      <c r="E96" s="72"/>
      <c r="F96" s="34"/>
    </row>
    <row r="97" spans="1:6">
      <c r="A97" s="15"/>
      <c r="B97" s="352"/>
      <c r="C97" s="353"/>
      <c r="D97" s="34"/>
      <c r="E97" s="72"/>
      <c r="F97" s="34"/>
    </row>
    <row r="98" spans="1:6" ht="18.75" customHeight="1">
      <c r="A98" s="550" t="s">
        <v>26</v>
      </c>
      <c r="B98" s="551" t="s">
        <v>261</v>
      </c>
      <c r="C98" s="540" t="s">
        <v>157</v>
      </c>
      <c r="D98" s="541">
        <v>200000</v>
      </c>
      <c r="E98" s="494">
        <v>250000</v>
      </c>
      <c r="F98" s="541">
        <v>250000</v>
      </c>
    </row>
    <row r="99" spans="1:6">
      <c r="A99" s="55"/>
      <c r="B99" s="30"/>
      <c r="C99" s="56"/>
      <c r="D99" s="27"/>
      <c r="E99" s="72"/>
      <c r="F99" s="27"/>
    </row>
    <row r="100" spans="1:6">
      <c r="A100" s="55"/>
      <c r="B100" s="31">
        <v>32</v>
      </c>
      <c r="C100" s="32" t="s">
        <v>35</v>
      </c>
      <c r="D100" s="33">
        <v>200000</v>
      </c>
      <c r="E100" s="10">
        <v>250000</v>
      </c>
      <c r="F100" s="33">
        <v>250000</v>
      </c>
    </row>
    <row r="101" spans="1:6">
      <c r="A101" s="57" t="s">
        <v>557</v>
      </c>
      <c r="B101" s="58">
        <v>323</v>
      </c>
      <c r="C101" s="41" t="s">
        <v>41</v>
      </c>
      <c r="D101" s="72">
        <v>200000</v>
      </c>
      <c r="E101" s="18"/>
      <c r="F101" s="72"/>
    </row>
    <row r="102" spans="1:6">
      <c r="A102" s="49"/>
      <c r="B102" s="50"/>
      <c r="C102" s="14"/>
      <c r="D102" s="38"/>
      <c r="E102" s="90"/>
      <c r="F102" s="38"/>
    </row>
    <row r="103" spans="1:6" ht="15" customHeight="1">
      <c r="A103" s="447" t="s">
        <v>26</v>
      </c>
      <c r="B103" s="492" t="s">
        <v>156</v>
      </c>
      <c r="C103" s="493" t="s">
        <v>159</v>
      </c>
      <c r="D103" s="545">
        <f>D105</f>
        <v>890000</v>
      </c>
      <c r="E103" s="545">
        <v>890000</v>
      </c>
      <c r="F103" s="545">
        <v>890000</v>
      </c>
    </row>
    <row r="104" spans="1:6">
      <c r="A104" s="29"/>
      <c r="B104" s="30"/>
      <c r="C104" s="3"/>
      <c r="D104" s="28"/>
      <c r="E104" s="72"/>
      <c r="F104" s="28"/>
    </row>
    <row r="105" spans="1:6">
      <c r="A105" s="246"/>
      <c r="B105" s="31">
        <v>35</v>
      </c>
      <c r="C105" s="32" t="s">
        <v>49</v>
      </c>
      <c r="D105" s="33">
        <f>D106+D107+D108</f>
        <v>890000</v>
      </c>
      <c r="E105" s="10">
        <v>890000</v>
      </c>
      <c r="F105" s="33">
        <v>890000</v>
      </c>
    </row>
    <row r="106" spans="1:6" ht="26.25">
      <c r="A106" s="17" t="s">
        <v>546</v>
      </c>
      <c r="B106" s="89">
        <v>351</v>
      </c>
      <c r="C106" s="12" t="s">
        <v>160</v>
      </c>
      <c r="D106" s="18">
        <v>90000</v>
      </c>
      <c r="E106" s="90"/>
      <c r="F106" s="18"/>
    </row>
    <row r="107" spans="1:6">
      <c r="A107" s="15" t="s">
        <v>547</v>
      </c>
      <c r="B107" s="204">
        <v>352</v>
      </c>
      <c r="C107" s="12" t="s">
        <v>161</v>
      </c>
      <c r="D107" s="216">
        <v>700000</v>
      </c>
      <c r="E107" s="72"/>
      <c r="F107" s="216"/>
    </row>
    <row r="108" spans="1:6">
      <c r="A108" s="49">
        <v>129</v>
      </c>
      <c r="B108" s="89">
        <v>352</v>
      </c>
      <c r="C108" s="14" t="s">
        <v>162</v>
      </c>
      <c r="D108" s="90">
        <v>100000</v>
      </c>
      <c r="E108" s="90"/>
      <c r="F108" s="90"/>
    </row>
    <row r="109" spans="1:6">
      <c r="A109" s="49"/>
      <c r="B109" s="399"/>
      <c r="C109" s="14"/>
      <c r="D109" s="400"/>
      <c r="E109" s="90"/>
      <c r="F109" s="400"/>
    </row>
    <row r="110" spans="1:6">
      <c r="A110" s="550" t="s">
        <v>26</v>
      </c>
      <c r="B110" s="551" t="s">
        <v>158</v>
      </c>
      <c r="C110" s="540" t="s">
        <v>164</v>
      </c>
      <c r="D110" s="541">
        <f>D112</f>
        <v>250000</v>
      </c>
      <c r="E110" s="494">
        <v>90000</v>
      </c>
      <c r="F110" s="541">
        <v>90000</v>
      </c>
    </row>
    <row r="111" spans="1:6">
      <c r="A111" s="55"/>
      <c r="B111" s="30"/>
      <c r="C111" s="56"/>
      <c r="D111" s="27"/>
      <c r="E111" s="72"/>
      <c r="F111" s="27"/>
    </row>
    <row r="112" spans="1:6">
      <c r="A112" s="55"/>
      <c r="B112" s="31">
        <v>35</v>
      </c>
      <c r="C112" s="32" t="s">
        <v>49</v>
      </c>
      <c r="D112" s="615">
        <f>D113+D114</f>
        <v>250000</v>
      </c>
      <c r="E112" s="10">
        <v>90000</v>
      </c>
      <c r="F112" s="615">
        <v>90000</v>
      </c>
    </row>
    <row r="113" spans="1:6" ht="39">
      <c r="A113" s="57" t="s">
        <v>678</v>
      </c>
      <c r="B113" s="58">
        <v>352</v>
      </c>
      <c r="C113" s="41" t="s">
        <v>394</v>
      </c>
      <c r="D113" s="72">
        <v>200000</v>
      </c>
      <c r="E113" s="18"/>
      <c r="F113" s="72"/>
    </row>
    <row r="114" spans="1:6" ht="26.25">
      <c r="A114" s="57" t="s">
        <v>548</v>
      </c>
      <c r="B114" s="58">
        <v>352</v>
      </c>
      <c r="C114" s="41" t="s">
        <v>165</v>
      </c>
      <c r="D114" s="72">
        <v>50000</v>
      </c>
      <c r="E114" s="18"/>
      <c r="F114" s="72"/>
    </row>
    <row r="115" spans="1:6">
      <c r="A115" s="57"/>
      <c r="B115" s="58"/>
      <c r="C115" s="41"/>
      <c r="D115" s="27"/>
      <c r="E115" s="18"/>
      <c r="F115" s="27"/>
    </row>
    <row r="116" spans="1:6" ht="15" customHeight="1">
      <c r="A116" s="232" t="s">
        <v>26</v>
      </c>
      <c r="B116" s="185" t="s">
        <v>163</v>
      </c>
      <c r="C116" s="256" t="s">
        <v>255</v>
      </c>
      <c r="D116" s="236">
        <f>D118</f>
        <v>100000</v>
      </c>
      <c r="E116" s="257">
        <v>100000</v>
      </c>
      <c r="F116" s="236">
        <v>100000</v>
      </c>
    </row>
    <row r="117" spans="1:6">
      <c r="A117" s="57"/>
      <c r="B117" s="58"/>
      <c r="C117" s="41"/>
      <c r="D117" s="27"/>
      <c r="E117" s="18"/>
      <c r="F117" s="27"/>
    </row>
    <row r="118" spans="1:6">
      <c r="A118" s="57"/>
      <c r="B118" s="52">
        <v>32</v>
      </c>
      <c r="C118" s="39" t="s">
        <v>35</v>
      </c>
      <c r="D118" s="75">
        <f>D119+D120</f>
        <v>100000</v>
      </c>
      <c r="E118" s="11">
        <v>100000</v>
      </c>
      <c r="F118" s="75">
        <v>100000</v>
      </c>
    </row>
    <row r="119" spans="1:6">
      <c r="A119" s="57" t="s">
        <v>549</v>
      </c>
      <c r="B119" s="58">
        <v>323</v>
      </c>
      <c r="C119" s="41" t="s">
        <v>41</v>
      </c>
      <c r="D119" s="72">
        <v>80000</v>
      </c>
      <c r="E119" s="18"/>
      <c r="F119" s="72"/>
    </row>
    <row r="120" spans="1:6">
      <c r="A120" s="57" t="s">
        <v>550</v>
      </c>
      <c r="B120" s="58">
        <v>329</v>
      </c>
      <c r="C120" s="41" t="s">
        <v>442</v>
      </c>
      <c r="D120" s="72">
        <v>20000</v>
      </c>
      <c r="E120" s="18"/>
      <c r="F120" s="72"/>
    </row>
    <row r="121" spans="1:6">
      <c r="A121" s="57"/>
      <c r="B121" s="58"/>
      <c r="C121" s="41"/>
      <c r="D121" s="72"/>
      <c r="E121" s="18"/>
      <c r="F121" s="72"/>
    </row>
    <row r="122" spans="1:6" ht="15.75" customHeight="1">
      <c r="A122" s="321" t="s">
        <v>26</v>
      </c>
      <c r="B122" s="315" t="s">
        <v>452</v>
      </c>
      <c r="C122" s="242" t="s">
        <v>451</v>
      </c>
      <c r="D122" s="243">
        <v>330000</v>
      </c>
      <c r="E122" s="316">
        <v>330000</v>
      </c>
      <c r="F122" s="243">
        <v>330000</v>
      </c>
    </row>
    <row r="123" spans="1:6" ht="15.75">
      <c r="A123" s="60"/>
      <c r="B123" s="61"/>
      <c r="C123" s="62"/>
      <c r="D123" s="27"/>
      <c r="E123" s="72"/>
      <c r="F123" s="27"/>
    </row>
    <row r="124" spans="1:6">
      <c r="A124" s="60"/>
      <c r="B124" s="64">
        <v>32</v>
      </c>
      <c r="C124" s="65" t="s">
        <v>35</v>
      </c>
      <c r="D124" s="33">
        <v>330000</v>
      </c>
      <c r="E124" s="10">
        <v>330000</v>
      </c>
      <c r="F124" s="33">
        <v>330000</v>
      </c>
    </row>
    <row r="125" spans="1:6">
      <c r="A125" s="15" t="s">
        <v>551</v>
      </c>
      <c r="B125" s="204">
        <v>323</v>
      </c>
      <c r="C125" s="49" t="s">
        <v>41</v>
      </c>
      <c r="D125" s="72">
        <v>330000</v>
      </c>
      <c r="E125" s="72"/>
      <c r="F125" s="72"/>
    </row>
    <row r="126" spans="1:6">
      <c r="A126" s="15"/>
      <c r="B126" s="352"/>
      <c r="C126" s="49"/>
      <c r="D126" s="72"/>
      <c r="E126" s="72"/>
      <c r="F126" s="72"/>
    </row>
    <row r="127" spans="1:6" ht="26.25">
      <c r="A127" s="321" t="s">
        <v>53</v>
      </c>
      <c r="B127" s="315" t="s">
        <v>166</v>
      </c>
      <c r="C127" s="242" t="s">
        <v>661</v>
      </c>
      <c r="D127" s="316">
        <v>700000</v>
      </c>
      <c r="E127" s="316">
        <v>0</v>
      </c>
      <c r="F127" s="316">
        <v>0</v>
      </c>
    </row>
    <row r="128" spans="1:6" ht="15.75">
      <c r="A128" s="60"/>
      <c r="B128" s="61"/>
      <c r="C128" s="62"/>
      <c r="D128" s="73"/>
      <c r="E128" s="72"/>
      <c r="F128" s="73"/>
    </row>
    <row r="129" spans="1:6">
      <c r="A129" s="60"/>
      <c r="B129" s="64">
        <v>38</v>
      </c>
      <c r="C129" s="65" t="s">
        <v>77</v>
      </c>
      <c r="D129" s="10">
        <v>700000</v>
      </c>
      <c r="E129" s="10">
        <v>0</v>
      </c>
      <c r="F129" s="10">
        <v>0</v>
      </c>
    </row>
    <row r="130" spans="1:6">
      <c r="A130" s="55" t="s">
        <v>552</v>
      </c>
      <c r="B130" s="204">
        <v>382</v>
      </c>
      <c r="C130" s="43" t="s">
        <v>52</v>
      </c>
      <c r="D130" s="72">
        <v>700000</v>
      </c>
      <c r="E130" s="72"/>
      <c r="F130" s="72"/>
    </row>
    <row r="131" spans="1:6">
      <c r="A131" s="55"/>
      <c r="B131" s="30"/>
      <c r="C131" s="43"/>
      <c r="D131" s="72"/>
      <c r="E131" s="72"/>
      <c r="F131" s="72"/>
    </row>
    <row r="132" spans="1:6" ht="29.25" customHeight="1">
      <c r="A132" s="321" t="s">
        <v>53</v>
      </c>
      <c r="B132" s="315" t="s">
        <v>167</v>
      </c>
      <c r="C132" s="242" t="s">
        <v>643</v>
      </c>
      <c r="D132" s="243">
        <v>4200000</v>
      </c>
      <c r="E132" s="316">
        <v>0</v>
      </c>
      <c r="F132" s="243">
        <v>0</v>
      </c>
    </row>
    <row r="133" spans="1:6" ht="15.75">
      <c r="A133" s="67"/>
      <c r="B133" s="68"/>
      <c r="C133" s="13"/>
      <c r="D133" s="688"/>
      <c r="E133" s="331"/>
      <c r="F133" s="69"/>
    </row>
    <row r="134" spans="1:6" ht="16.5" customHeight="1">
      <c r="A134" s="55"/>
      <c r="B134" s="251">
        <v>42</v>
      </c>
      <c r="C134" s="74" t="s">
        <v>168</v>
      </c>
      <c r="D134" s="75">
        <v>4200000</v>
      </c>
      <c r="E134" s="75">
        <v>0</v>
      </c>
      <c r="F134" s="75">
        <v>0</v>
      </c>
    </row>
    <row r="135" spans="1:6">
      <c r="A135" s="55" t="s">
        <v>553</v>
      </c>
      <c r="B135" s="204">
        <v>421</v>
      </c>
      <c r="C135" s="43" t="s">
        <v>82</v>
      </c>
      <c r="D135" s="72">
        <v>4200000</v>
      </c>
      <c r="E135" s="72"/>
      <c r="F135" s="72"/>
    </row>
    <row r="136" spans="1:6">
      <c r="A136" s="55"/>
      <c r="B136" s="30"/>
      <c r="C136" s="43"/>
      <c r="D136" s="27"/>
      <c r="E136" s="72"/>
      <c r="F136" s="27"/>
    </row>
    <row r="137" spans="1:6">
      <c r="A137" s="321" t="s">
        <v>53</v>
      </c>
      <c r="B137" s="315" t="s">
        <v>169</v>
      </c>
      <c r="C137" s="242" t="s">
        <v>170</v>
      </c>
      <c r="D137" s="243">
        <v>2000000</v>
      </c>
      <c r="E137" s="316">
        <v>3000000</v>
      </c>
      <c r="F137" s="243">
        <v>3000000</v>
      </c>
    </row>
    <row r="138" spans="1:6" ht="15.75">
      <c r="A138" s="60"/>
      <c r="B138" s="61"/>
      <c r="C138" s="62"/>
      <c r="D138" s="27"/>
      <c r="E138" s="216"/>
      <c r="F138" s="27"/>
    </row>
    <row r="139" spans="1:6">
      <c r="A139" s="60"/>
      <c r="B139" s="64">
        <v>38</v>
      </c>
      <c r="C139" s="76" t="s">
        <v>77</v>
      </c>
      <c r="D139" s="10">
        <v>2000000</v>
      </c>
      <c r="E139" s="10">
        <v>3000000</v>
      </c>
      <c r="F139" s="10">
        <v>3000000</v>
      </c>
    </row>
    <row r="140" spans="1:6">
      <c r="A140" s="77" t="s">
        <v>554</v>
      </c>
      <c r="B140" s="78">
        <v>386</v>
      </c>
      <c r="C140" s="79" t="s">
        <v>171</v>
      </c>
      <c r="D140" s="59">
        <v>2000000</v>
      </c>
      <c r="E140" s="18"/>
      <c r="F140" s="59"/>
    </row>
    <row r="141" spans="1:6">
      <c r="A141" s="77"/>
      <c r="B141" s="78"/>
      <c r="C141" s="79"/>
      <c r="D141" s="59"/>
      <c r="E141" s="18"/>
      <c r="F141" s="59"/>
    </row>
    <row r="142" spans="1:6" ht="15.75" customHeight="1">
      <c r="A142" s="321" t="s">
        <v>53</v>
      </c>
      <c r="B142" s="315" t="s">
        <v>172</v>
      </c>
      <c r="C142" s="242" t="s">
        <v>173</v>
      </c>
      <c r="D142" s="243">
        <v>300000</v>
      </c>
      <c r="E142" s="316">
        <v>300000</v>
      </c>
      <c r="F142" s="243">
        <v>300000</v>
      </c>
    </row>
    <row r="143" spans="1:6" ht="15.75" customHeight="1">
      <c r="A143" s="514"/>
      <c r="B143" s="515"/>
      <c r="C143" s="516"/>
      <c r="D143" s="517"/>
      <c r="E143" s="518"/>
      <c r="F143" s="517"/>
    </row>
    <row r="144" spans="1:6" ht="31.5" customHeight="1">
      <c r="A144" s="514"/>
      <c r="B144" s="515">
        <v>41</v>
      </c>
      <c r="C144" s="516" t="s">
        <v>500</v>
      </c>
      <c r="D144" s="517">
        <v>300000</v>
      </c>
      <c r="E144" s="517">
        <v>300000</v>
      </c>
      <c r="F144" s="517">
        <v>300000</v>
      </c>
    </row>
    <row r="145" spans="1:7" ht="31.5" customHeight="1">
      <c r="A145" s="519" t="s">
        <v>603</v>
      </c>
      <c r="B145" s="520">
        <v>411</v>
      </c>
      <c r="C145" s="521" t="s">
        <v>501</v>
      </c>
      <c r="D145" s="522">
        <v>300000</v>
      </c>
      <c r="E145" s="522"/>
      <c r="F145" s="522"/>
    </row>
    <row r="146" spans="1:7" ht="15.75" customHeight="1">
      <c r="A146" s="514"/>
      <c r="B146" s="515"/>
      <c r="C146" s="516"/>
      <c r="D146" s="517"/>
      <c r="E146" s="518"/>
      <c r="F146" s="517"/>
    </row>
    <row r="147" spans="1:7">
      <c r="A147" s="321" t="s">
        <v>53</v>
      </c>
      <c r="B147" s="315" t="s">
        <v>262</v>
      </c>
      <c r="C147" s="242" t="s">
        <v>174</v>
      </c>
      <c r="D147" s="243">
        <v>200000</v>
      </c>
      <c r="E147" s="316">
        <v>1500000</v>
      </c>
      <c r="F147" s="243">
        <v>0</v>
      </c>
    </row>
    <row r="148" spans="1:7" ht="15.75">
      <c r="A148" s="60"/>
      <c r="B148" s="61"/>
      <c r="C148" s="62"/>
      <c r="D148" s="27"/>
      <c r="E148" s="333"/>
      <c r="F148" s="27"/>
    </row>
    <row r="149" spans="1:7" ht="26.25">
      <c r="A149" s="60"/>
      <c r="B149" s="64">
        <v>42</v>
      </c>
      <c r="C149" s="81" t="s">
        <v>101</v>
      </c>
      <c r="D149" s="33">
        <v>200000</v>
      </c>
      <c r="E149" s="10">
        <v>1500000</v>
      </c>
      <c r="F149" s="33">
        <v>0</v>
      </c>
    </row>
    <row r="150" spans="1:7">
      <c r="A150" s="55" t="s">
        <v>604</v>
      </c>
      <c r="B150" s="30">
        <v>421</v>
      </c>
      <c r="C150" s="56" t="s">
        <v>82</v>
      </c>
      <c r="D150" s="72">
        <v>200000</v>
      </c>
      <c r="E150" s="72"/>
      <c r="F150" s="72"/>
    </row>
    <row r="151" spans="1:7">
      <c r="A151" s="55"/>
      <c r="B151" s="30"/>
      <c r="C151" s="56"/>
      <c r="D151" s="72"/>
      <c r="E151" s="72"/>
      <c r="F151" s="72"/>
    </row>
    <row r="152" spans="1:7" ht="26.25">
      <c r="A152" s="448" t="s">
        <v>53</v>
      </c>
      <c r="B152" s="407" t="s">
        <v>511</v>
      </c>
      <c r="C152" s="493" t="s">
        <v>522</v>
      </c>
      <c r="D152" s="405">
        <v>100000</v>
      </c>
      <c r="E152" s="405">
        <v>0</v>
      </c>
      <c r="F152" s="405">
        <v>0</v>
      </c>
    </row>
    <row r="153" spans="1:7">
      <c r="A153" s="55"/>
      <c r="B153" s="30"/>
      <c r="C153" s="56"/>
      <c r="D153" s="72"/>
      <c r="E153" s="72"/>
      <c r="F153" s="72"/>
    </row>
    <row r="154" spans="1:7" ht="26.25">
      <c r="A154" s="449"/>
      <c r="B154" s="569">
        <v>42</v>
      </c>
      <c r="C154" s="7" t="s">
        <v>512</v>
      </c>
      <c r="D154" s="75">
        <v>100000</v>
      </c>
      <c r="E154" s="75">
        <v>0</v>
      </c>
      <c r="F154" s="75">
        <v>0</v>
      </c>
    </row>
    <row r="155" spans="1:7">
      <c r="A155" s="55" t="s">
        <v>605</v>
      </c>
      <c r="B155" s="204">
        <v>426</v>
      </c>
      <c r="C155" s="56" t="s">
        <v>478</v>
      </c>
      <c r="D155" s="72">
        <v>100000</v>
      </c>
      <c r="E155" s="72"/>
      <c r="F155" s="72"/>
    </row>
    <row r="156" spans="1:7">
      <c r="A156" s="55"/>
      <c r="B156" s="30"/>
      <c r="C156" s="56"/>
      <c r="D156" s="72"/>
      <c r="E156" s="72"/>
      <c r="F156" s="72"/>
    </row>
    <row r="157" spans="1:7" ht="16.5" customHeight="1">
      <c r="A157" s="448" t="s">
        <v>53</v>
      </c>
      <c r="B157" s="407" t="s">
        <v>514</v>
      </c>
      <c r="C157" s="570" t="s">
        <v>515</v>
      </c>
      <c r="D157" s="405">
        <v>800000</v>
      </c>
      <c r="E157" s="405">
        <v>0</v>
      </c>
      <c r="F157" s="405">
        <v>0</v>
      </c>
    </row>
    <row r="158" spans="1:7" ht="16.5" customHeight="1">
      <c r="A158" s="55"/>
      <c r="B158" s="30"/>
      <c r="C158" s="56"/>
      <c r="D158" s="72"/>
      <c r="E158" s="72"/>
      <c r="F158" s="72"/>
    </row>
    <row r="159" spans="1:7" ht="26.25">
      <c r="A159" s="449"/>
      <c r="B159" s="202">
        <v>42</v>
      </c>
      <c r="C159" s="7" t="s">
        <v>519</v>
      </c>
      <c r="D159" s="75">
        <v>800000</v>
      </c>
      <c r="E159" s="75">
        <v>0</v>
      </c>
      <c r="F159" s="75">
        <v>0</v>
      </c>
      <c r="G159" s="127"/>
    </row>
    <row r="160" spans="1:7" ht="16.5" customHeight="1">
      <c r="A160" s="55" t="s">
        <v>606</v>
      </c>
      <c r="B160" s="204">
        <v>421</v>
      </c>
      <c r="C160" s="41" t="s">
        <v>517</v>
      </c>
      <c r="D160" s="72">
        <v>800000</v>
      </c>
      <c r="E160" s="72"/>
      <c r="F160" s="72"/>
    </row>
    <row r="161" spans="1:6" ht="13.5" customHeight="1">
      <c r="A161" s="55"/>
      <c r="B161" s="30"/>
      <c r="C161" s="56"/>
      <c r="D161" s="27"/>
      <c r="E161" s="72"/>
      <c r="F161" s="27"/>
    </row>
    <row r="162" spans="1:6">
      <c r="A162" s="319" t="s">
        <v>53</v>
      </c>
      <c r="B162" s="320" t="s">
        <v>175</v>
      </c>
      <c r="C162" s="256" t="s">
        <v>176</v>
      </c>
      <c r="D162" s="316">
        <v>250000</v>
      </c>
      <c r="E162" s="316">
        <v>200000</v>
      </c>
      <c r="F162" s="316">
        <v>200000</v>
      </c>
    </row>
    <row r="163" spans="1:6">
      <c r="A163" s="80"/>
      <c r="B163" s="30"/>
      <c r="C163" s="56"/>
      <c r="D163" s="27"/>
      <c r="E163" s="72"/>
      <c r="F163" s="27"/>
    </row>
    <row r="164" spans="1:6" ht="26.25">
      <c r="A164" s="84"/>
      <c r="B164" s="8">
        <v>42</v>
      </c>
      <c r="C164" s="7" t="s">
        <v>90</v>
      </c>
      <c r="D164" s="11">
        <v>250000</v>
      </c>
      <c r="E164" s="11">
        <v>200000</v>
      </c>
      <c r="F164" s="11">
        <v>200000</v>
      </c>
    </row>
    <row r="165" spans="1:6">
      <c r="A165" s="43">
        <v>142</v>
      </c>
      <c r="B165" s="50">
        <v>426</v>
      </c>
      <c r="C165" s="41" t="s">
        <v>177</v>
      </c>
      <c r="D165" s="90">
        <v>250000</v>
      </c>
      <c r="E165" s="90"/>
      <c r="F165" s="90"/>
    </row>
    <row r="166" spans="1:6">
      <c r="A166" s="80"/>
      <c r="B166" s="30"/>
      <c r="C166" s="56"/>
      <c r="D166" s="27"/>
      <c r="E166" s="72"/>
      <c r="F166" s="27"/>
    </row>
    <row r="167" spans="1:6" ht="26.25">
      <c r="A167" s="241" t="s">
        <v>53</v>
      </c>
      <c r="B167" s="317" t="s">
        <v>247</v>
      </c>
      <c r="C167" s="242" t="s">
        <v>319</v>
      </c>
      <c r="D167" s="318">
        <v>150000</v>
      </c>
      <c r="E167" s="234">
        <v>2000000</v>
      </c>
      <c r="F167" s="318">
        <v>3000000</v>
      </c>
    </row>
    <row r="168" spans="1:6">
      <c r="A168" s="74"/>
      <c r="B168" s="85"/>
      <c r="C168" s="39"/>
      <c r="D168" s="86"/>
      <c r="E168" s="90"/>
      <c r="F168" s="86"/>
    </row>
    <row r="169" spans="1:6" ht="26.25">
      <c r="A169" s="49"/>
      <c r="B169" s="87">
        <v>42</v>
      </c>
      <c r="C169" s="7" t="s">
        <v>252</v>
      </c>
      <c r="D169" s="88">
        <v>150000</v>
      </c>
      <c r="E169" s="88">
        <v>2000000</v>
      </c>
      <c r="F169" s="88">
        <v>3000000</v>
      </c>
    </row>
    <row r="170" spans="1:6">
      <c r="A170" s="49">
        <v>143</v>
      </c>
      <c r="B170" s="89">
        <v>426</v>
      </c>
      <c r="C170" s="14" t="s">
        <v>253</v>
      </c>
      <c r="D170" s="90">
        <v>150000</v>
      </c>
      <c r="E170" s="90"/>
      <c r="F170" s="90"/>
    </row>
    <row r="171" spans="1:6">
      <c r="A171" s="80"/>
      <c r="B171" s="30"/>
      <c r="C171" s="56"/>
      <c r="D171" s="27"/>
      <c r="E171" s="72"/>
      <c r="F171" s="27"/>
    </row>
    <row r="172" spans="1:6">
      <c r="A172" s="314" t="s">
        <v>53</v>
      </c>
      <c r="B172" s="315" t="s">
        <v>263</v>
      </c>
      <c r="C172" s="242" t="s">
        <v>513</v>
      </c>
      <c r="D172" s="245">
        <v>100000</v>
      </c>
      <c r="E172" s="313">
        <v>0</v>
      </c>
      <c r="F172" s="245">
        <v>0</v>
      </c>
    </row>
    <row r="173" spans="1:6" s="191" customFormat="1">
      <c r="A173" s="65"/>
      <c r="B173" s="64"/>
      <c r="C173" s="81"/>
      <c r="D173" s="82"/>
      <c r="E173" s="337"/>
      <c r="F173" s="82"/>
    </row>
    <row r="174" spans="1:6" ht="26.25">
      <c r="A174" s="74"/>
      <c r="B174" s="52">
        <v>41</v>
      </c>
      <c r="C174" s="39" t="s">
        <v>500</v>
      </c>
      <c r="D174" s="53">
        <v>100000</v>
      </c>
      <c r="E174" s="11">
        <v>0</v>
      </c>
      <c r="F174" s="53">
        <v>0</v>
      </c>
    </row>
    <row r="175" spans="1:6" ht="26.25">
      <c r="A175" s="43">
        <v>144</v>
      </c>
      <c r="B175" s="50">
        <v>411</v>
      </c>
      <c r="C175" s="41" t="s">
        <v>501</v>
      </c>
      <c r="D175" s="90">
        <v>100000</v>
      </c>
      <c r="E175" s="90"/>
      <c r="F175" s="90"/>
    </row>
    <row r="176" spans="1:6">
      <c r="A176" s="80"/>
      <c r="B176" s="30"/>
      <c r="C176" s="56"/>
      <c r="D176" s="27"/>
      <c r="E176" s="72"/>
      <c r="F176" s="27"/>
    </row>
    <row r="177" spans="1:6" ht="18" customHeight="1">
      <c r="A177" s="314" t="s">
        <v>53</v>
      </c>
      <c r="B177" s="315" t="s">
        <v>327</v>
      </c>
      <c r="C177" s="242" t="s">
        <v>516</v>
      </c>
      <c r="D177" s="243">
        <f>D179+D182</f>
        <v>500000</v>
      </c>
      <c r="E177" s="316">
        <f>E179+E182</f>
        <v>1000000</v>
      </c>
      <c r="F177" s="243">
        <f>F179+F182</f>
        <v>0</v>
      </c>
    </row>
    <row r="178" spans="1:6">
      <c r="A178" s="80"/>
      <c r="B178" s="247"/>
      <c r="C178" s="56"/>
      <c r="D178" s="214"/>
      <c r="E178" s="72"/>
      <c r="F178" s="214"/>
    </row>
    <row r="179" spans="1:6" ht="26.25">
      <c r="A179" s="74"/>
      <c r="B179" s="52">
        <v>41</v>
      </c>
      <c r="C179" s="39" t="s">
        <v>500</v>
      </c>
      <c r="D179" s="53">
        <v>500000</v>
      </c>
      <c r="E179" s="11">
        <v>0</v>
      </c>
      <c r="F179" s="53">
        <v>0</v>
      </c>
    </row>
    <row r="180" spans="1:6" ht="26.25">
      <c r="A180" s="49">
        <v>145</v>
      </c>
      <c r="B180" s="50">
        <v>411</v>
      </c>
      <c r="C180" s="41" t="s">
        <v>501</v>
      </c>
      <c r="D180" s="18">
        <v>500000</v>
      </c>
      <c r="E180" s="18"/>
      <c r="F180" s="18"/>
    </row>
    <row r="181" spans="1:6">
      <c r="A181" s="49"/>
      <c r="B181" s="50"/>
      <c r="C181" s="41"/>
      <c r="D181" s="18"/>
      <c r="E181" s="18"/>
      <c r="F181" s="18"/>
    </row>
    <row r="182" spans="1:6" ht="26.25">
      <c r="A182" s="631"/>
      <c r="B182" s="632">
        <v>42</v>
      </c>
      <c r="C182" s="633" t="s">
        <v>252</v>
      </c>
      <c r="D182" s="634">
        <v>0</v>
      </c>
      <c r="E182" s="634">
        <v>1000000</v>
      </c>
      <c r="F182" s="634">
        <v>0</v>
      </c>
    </row>
    <row r="183" spans="1:6">
      <c r="A183" s="49">
        <v>146</v>
      </c>
      <c r="B183" s="89">
        <v>426</v>
      </c>
      <c r="C183" s="14" t="s">
        <v>478</v>
      </c>
      <c r="D183" s="18">
        <v>0</v>
      </c>
      <c r="E183" s="18"/>
      <c r="F183" s="18"/>
    </row>
    <row r="184" spans="1:6">
      <c r="A184" s="49"/>
      <c r="B184" s="89"/>
      <c r="C184" s="14"/>
      <c r="D184" s="18"/>
      <c r="E184" s="18"/>
      <c r="F184" s="18"/>
    </row>
    <row r="185" spans="1:6" ht="15.75" customHeight="1">
      <c r="A185" s="314" t="s">
        <v>53</v>
      </c>
      <c r="B185" s="315" t="s">
        <v>178</v>
      </c>
      <c r="C185" s="242" t="s">
        <v>184</v>
      </c>
      <c r="D185" s="682">
        <f>D187+D190</f>
        <v>200000</v>
      </c>
      <c r="E185" s="316">
        <f>E187+E190</f>
        <v>200000</v>
      </c>
      <c r="F185" s="243">
        <f>F187+F190</f>
        <v>0</v>
      </c>
    </row>
    <row r="186" spans="1:6">
      <c r="A186" s="254"/>
      <c r="B186" s="68"/>
      <c r="C186" s="253"/>
      <c r="D186" s="683"/>
      <c r="E186" s="331"/>
      <c r="F186" s="231"/>
    </row>
    <row r="187" spans="1:6">
      <c r="A187" s="74"/>
      <c r="B187" s="52">
        <v>32</v>
      </c>
      <c r="C187" s="39" t="s">
        <v>35</v>
      </c>
      <c r="D187" s="684">
        <v>100000</v>
      </c>
      <c r="E187" s="11">
        <v>0</v>
      </c>
      <c r="F187" s="53">
        <v>0</v>
      </c>
    </row>
    <row r="188" spans="1:6">
      <c r="A188" s="49">
        <v>147</v>
      </c>
      <c r="B188" s="54">
        <v>323</v>
      </c>
      <c r="C188" s="14" t="s">
        <v>41</v>
      </c>
      <c r="D188" s="685">
        <v>100000</v>
      </c>
      <c r="E188" s="18"/>
      <c r="F188" s="18"/>
    </row>
    <row r="189" spans="1:6">
      <c r="A189" s="91"/>
      <c r="B189" s="54"/>
      <c r="C189" s="14"/>
      <c r="D189" s="687"/>
      <c r="E189" s="18"/>
      <c r="F189" s="18"/>
    </row>
    <row r="190" spans="1:6" ht="26.25">
      <c r="A190" s="258"/>
      <c r="B190" s="8">
        <v>42</v>
      </c>
      <c r="C190" s="7" t="s">
        <v>183</v>
      </c>
      <c r="D190" s="684">
        <v>100000</v>
      </c>
      <c r="E190" s="11">
        <v>200000</v>
      </c>
      <c r="F190" s="11">
        <v>0</v>
      </c>
    </row>
    <row r="191" spans="1:6">
      <c r="A191" s="91">
        <v>148</v>
      </c>
      <c r="B191" s="54">
        <v>421</v>
      </c>
      <c r="C191" s="14" t="s">
        <v>82</v>
      </c>
      <c r="D191" s="685">
        <v>100000</v>
      </c>
      <c r="E191" s="18"/>
      <c r="F191" s="18"/>
    </row>
    <row r="192" spans="1:6">
      <c r="A192" s="91"/>
      <c r="B192" s="54"/>
      <c r="C192" s="14"/>
      <c r="D192" s="18"/>
      <c r="E192" s="18"/>
      <c r="F192" s="18"/>
    </row>
    <row r="193" spans="1:6">
      <c r="A193" s="686" t="s">
        <v>53</v>
      </c>
      <c r="B193" s="567" t="s">
        <v>178</v>
      </c>
      <c r="C193" s="493" t="s">
        <v>641</v>
      </c>
      <c r="D193" s="545">
        <f>D195</f>
        <v>700000</v>
      </c>
      <c r="E193" s="545">
        <v>0</v>
      </c>
      <c r="F193" s="545">
        <v>0</v>
      </c>
    </row>
    <row r="194" spans="1:6">
      <c r="A194" s="91"/>
      <c r="B194" s="54"/>
      <c r="C194" s="14"/>
      <c r="D194" s="18"/>
      <c r="E194" s="18"/>
      <c r="F194" s="18"/>
    </row>
    <row r="195" spans="1:6" ht="26.25">
      <c r="A195" s="258"/>
      <c r="B195" s="8">
        <v>42</v>
      </c>
      <c r="C195" s="7" t="s">
        <v>183</v>
      </c>
      <c r="D195" s="11">
        <v>700000</v>
      </c>
      <c r="E195" s="11">
        <v>0</v>
      </c>
      <c r="F195" s="11">
        <v>0</v>
      </c>
    </row>
    <row r="196" spans="1:6">
      <c r="A196" s="91">
        <v>149</v>
      </c>
      <c r="B196" s="54">
        <v>422</v>
      </c>
      <c r="C196" s="14" t="s">
        <v>56</v>
      </c>
      <c r="D196" s="18">
        <v>700000</v>
      </c>
      <c r="E196" s="18"/>
      <c r="F196" s="18"/>
    </row>
    <row r="197" spans="1:6">
      <c r="A197" s="91"/>
      <c r="B197" s="54"/>
      <c r="C197" s="14"/>
      <c r="D197" s="18"/>
      <c r="E197" s="18"/>
      <c r="F197" s="18"/>
    </row>
    <row r="198" spans="1:6" ht="16.5" customHeight="1">
      <c r="A198" s="255" t="s">
        <v>53</v>
      </c>
      <c r="B198" s="185" t="s">
        <v>179</v>
      </c>
      <c r="C198" s="256" t="s">
        <v>186</v>
      </c>
      <c r="D198" s="257">
        <v>250000</v>
      </c>
      <c r="E198" s="257">
        <v>250000</v>
      </c>
      <c r="F198" s="257">
        <v>250000</v>
      </c>
    </row>
    <row r="199" spans="1:6">
      <c r="A199" s="91"/>
      <c r="B199" s="8"/>
      <c r="C199" s="7"/>
      <c r="D199" s="11"/>
      <c r="E199" s="18"/>
      <c r="F199" s="11"/>
    </row>
    <row r="200" spans="1:6">
      <c r="A200" s="91"/>
      <c r="B200" s="8">
        <v>32</v>
      </c>
      <c r="C200" s="7" t="s">
        <v>35</v>
      </c>
      <c r="D200" s="11">
        <v>250000</v>
      </c>
      <c r="E200" s="11">
        <v>250000</v>
      </c>
      <c r="F200" s="11">
        <v>250000</v>
      </c>
    </row>
    <row r="201" spans="1:6">
      <c r="A201" s="91">
        <v>150</v>
      </c>
      <c r="B201" s="54">
        <v>323</v>
      </c>
      <c r="C201" s="14" t="s">
        <v>41</v>
      </c>
      <c r="D201" s="18">
        <v>250000</v>
      </c>
      <c r="E201" s="18"/>
      <c r="F201" s="18"/>
    </row>
    <row r="202" spans="1:6">
      <c r="A202" s="91"/>
      <c r="B202" s="54"/>
      <c r="C202" s="14"/>
      <c r="D202" s="18"/>
      <c r="E202" s="18"/>
      <c r="F202" s="18"/>
    </row>
    <row r="203" spans="1:6" ht="26.25">
      <c r="A203" s="336" t="s">
        <v>53</v>
      </c>
      <c r="B203" s="185" t="s">
        <v>180</v>
      </c>
      <c r="C203" s="256" t="s">
        <v>384</v>
      </c>
      <c r="D203" s="257">
        <v>1000000</v>
      </c>
      <c r="E203" s="257">
        <v>900000</v>
      </c>
      <c r="F203" s="257">
        <v>0</v>
      </c>
    </row>
    <row r="204" spans="1:6">
      <c r="A204" s="49"/>
      <c r="B204" s="54"/>
      <c r="C204" s="14"/>
      <c r="D204" s="18"/>
      <c r="E204" s="18"/>
      <c r="F204" s="18"/>
    </row>
    <row r="205" spans="1:6" ht="26.25">
      <c r="A205" s="84"/>
      <c r="B205" s="8">
        <v>42</v>
      </c>
      <c r="C205" s="7" t="s">
        <v>90</v>
      </c>
      <c r="D205" s="11">
        <v>1000000</v>
      </c>
      <c r="E205" s="11">
        <v>900000</v>
      </c>
      <c r="F205" s="11">
        <v>0</v>
      </c>
    </row>
    <row r="206" spans="1:6">
      <c r="A206" s="49">
        <v>151</v>
      </c>
      <c r="B206" s="54">
        <v>422</v>
      </c>
      <c r="C206" s="14" t="s">
        <v>504</v>
      </c>
      <c r="D206" s="18">
        <v>1000000</v>
      </c>
      <c r="E206" s="18"/>
      <c r="F206" s="18"/>
    </row>
    <row r="207" spans="1:6">
      <c r="A207" s="91"/>
      <c r="B207" s="54"/>
      <c r="C207" s="14"/>
      <c r="D207" s="18"/>
      <c r="E207" s="18"/>
      <c r="F207" s="18"/>
    </row>
    <row r="208" spans="1:6" ht="26.25">
      <c r="A208" s="255" t="s">
        <v>53</v>
      </c>
      <c r="B208" s="185" t="s">
        <v>181</v>
      </c>
      <c r="C208" s="256" t="s">
        <v>586</v>
      </c>
      <c r="D208" s="257">
        <v>300000</v>
      </c>
      <c r="E208" s="257">
        <v>0</v>
      </c>
      <c r="F208" s="257">
        <v>0</v>
      </c>
    </row>
    <row r="209" spans="1:7">
      <c r="A209" s="91"/>
      <c r="B209" s="54"/>
      <c r="C209" s="14"/>
      <c r="D209" s="18"/>
      <c r="E209" s="18"/>
      <c r="F209" s="18"/>
    </row>
    <row r="210" spans="1:7">
      <c r="A210" s="91"/>
      <c r="B210" s="8">
        <v>32</v>
      </c>
      <c r="C210" s="7" t="s">
        <v>35</v>
      </c>
      <c r="D210" s="11">
        <v>300000</v>
      </c>
      <c r="E210" s="11">
        <v>0</v>
      </c>
      <c r="F210" s="11">
        <v>0</v>
      </c>
    </row>
    <row r="211" spans="1:7" ht="17.25" customHeight="1">
      <c r="A211" s="91">
        <v>152</v>
      </c>
      <c r="B211" s="54">
        <v>323</v>
      </c>
      <c r="C211" s="14" t="s">
        <v>41</v>
      </c>
      <c r="D211" s="18">
        <v>300000</v>
      </c>
      <c r="E211" s="18"/>
      <c r="F211" s="18"/>
    </row>
    <row r="212" spans="1:7">
      <c r="A212" s="91"/>
      <c r="B212" s="54"/>
      <c r="C212" s="14"/>
      <c r="D212" s="18"/>
      <c r="E212" s="18"/>
      <c r="F212" s="18"/>
    </row>
    <row r="213" spans="1:7" ht="26.25">
      <c r="A213" s="255" t="s">
        <v>53</v>
      </c>
      <c r="B213" s="185" t="s">
        <v>182</v>
      </c>
      <c r="C213" s="256" t="s">
        <v>453</v>
      </c>
      <c r="D213" s="257">
        <v>4500000</v>
      </c>
      <c r="E213" s="257">
        <v>0</v>
      </c>
      <c r="F213" s="257">
        <v>0</v>
      </c>
      <c r="G213" s="207"/>
    </row>
    <row r="214" spans="1:7">
      <c r="A214" s="258"/>
      <c r="B214" s="54"/>
      <c r="C214" s="7"/>
      <c r="D214" s="18"/>
      <c r="E214" s="18"/>
      <c r="F214" s="18"/>
    </row>
    <row r="215" spans="1:7" ht="26.25">
      <c r="A215" s="258"/>
      <c r="B215" s="8">
        <v>42</v>
      </c>
      <c r="C215" s="7" t="s">
        <v>254</v>
      </c>
      <c r="D215" s="11">
        <v>4500000</v>
      </c>
      <c r="E215" s="11">
        <v>0</v>
      </c>
      <c r="F215" s="11">
        <v>0</v>
      </c>
    </row>
    <row r="216" spans="1:7">
      <c r="A216" s="91">
        <v>153</v>
      </c>
      <c r="B216" s="54">
        <v>421</v>
      </c>
      <c r="C216" s="14" t="s">
        <v>256</v>
      </c>
      <c r="D216" s="18">
        <v>4500000</v>
      </c>
      <c r="E216" s="18"/>
      <c r="F216" s="18"/>
    </row>
    <row r="217" spans="1:7">
      <c r="A217" s="258"/>
      <c r="B217" s="54"/>
      <c r="C217" s="14"/>
      <c r="D217" s="18"/>
      <c r="E217" s="335"/>
      <c r="F217" s="18"/>
    </row>
    <row r="218" spans="1:7" ht="27" customHeight="1">
      <c r="A218" s="406" t="s">
        <v>53</v>
      </c>
      <c r="B218" s="407" t="s">
        <v>491</v>
      </c>
      <c r="C218" s="404" t="s">
        <v>430</v>
      </c>
      <c r="D218" s="405">
        <v>150000</v>
      </c>
      <c r="E218" s="405">
        <v>1000000</v>
      </c>
      <c r="F218" s="405">
        <v>0</v>
      </c>
    </row>
    <row r="219" spans="1:7">
      <c r="A219" s="309"/>
      <c r="B219" s="204"/>
      <c r="C219" s="205"/>
      <c r="D219" s="72"/>
      <c r="E219" s="72"/>
      <c r="F219" s="72"/>
    </row>
    <row r="220" spans="1:7" ht="26.25">
      <c r="A220" s="391"/>
      <c r="B220" s="202">
        <v>42</v>
      </c>
      <c r="C220" s="175" t="s">
        <v>431</v>
      </c>
      <c r="D220" s="75">
        <v>150000</v>
      </c>
      <c r="E220" s="75">
        <v>1000000</v>
      </c>
      <c r="F220" s="75">
        <v>0</v>
      </c>
    </row>
    <row r="221" spans="1:7">
      <c r="A221" s="309">
        <v>154</v>
      </c>
      <c r="B221" s="204">
        <v>426</v>
      </c>
      <c r="C221" s="12" t="s">
        <v>432</v>
      </c>
      <c r="D221" s="72">
        <v>150000</v>
      </c>
      <c r="E221" s="333"/>
      <c r="F221" s="72"/>
    </row>
    <row r="222" spans="1:7">
      <c r="A222" s="258"/>
      <c r="B222" s="54"/>
      <c r="C222" s="14"/>
      <c r="D222" s="18"/>
      <c r="E222" s="335"/>
      <c r="F222" s="18"/>
    </row>
    <row r="223" spans="1:7" ht="26.25">
      <c r="A223" s="406" t="s">
        <v>53</v>
      </c>
      <c r="B223" s="407" t="s">
        <v>492</v>
      </c>
      <c r="C223" s="493" t="s">
        <v>635</v>
      </c>
      <c r="D223" s="405">
        <v>150000</v>
      </c>
      <c r="E223" s="405">
        <v>1000000</v>
      </c>
      <c r="F223" s="405">
        <v>0</v>
      </c>
      <c r="G223" s="207"/>
    </row>
    <row r="224" spans="1:7">
      <c r="A224" s="309"/>
      <c r="B224" s="204"/>
      <c r="C224" s="205"/>
      <c r="D224" s="72"/>
      <c r="E224" s="72"/>
      <c r="F224" s="72"/>
    </row>
    <row r="225" spans="1:6">
      <c r="A225" s="391"/>
      <c r="B225" s="202">
        <v>32</v>
      </c>
      <c r="C225" s="175" t="s">
        <v>35</v>
      </c>
      <c r="D225" s="75">
        <v>150000</v>
      </c>
      <c r="E225" s="75">
        <v>1000000</v>
      </c>
      <c r="F225" s="75">
        <v>0</v>
      </c>
    </row>
    <row r="226" spans="1:6">
      <c r="A226" s="441">
        <v>155</v>
      </c>
      <c r="B226" s="204">
        <v>323</v>
      </c>
      <c r="C226" s="12" t="s">
        <v>41</v>
      </c>
      <c r="D226" s="72">
        <v>150000</v>
      </c>
      <c r="E226" s="333"/>
      <c r="F226" s="72"/>
    </row>
    <row r="227" spans="1:6">
      <c r="A227" s="441"/>
      <c r="B227" s="204"/>
      <c r="C227" s="12"/>
      <c r="D227" s="72"/>
      <c r="E227" s="333"/>
      <c r="F227" s="72"/>
    </row>
    <row r="228" spans="1:6" ht="26.25">
      <c r="A228" s="620" t="s">
        <v>53</v>
      </c>
      <c r="B228" s="310" t="s">
        <v>493</v>
      </c>
      <c r="C228" s="233" t="s">
        <v>565</v>
      </c>
      <c r="D228" s="236">
        <v>3200000</v>
      </c>
      <c r="E228" s="613">
        <v>0</v>
      </c>
      <c r="F228" s="236">
        <v>0</v>
      </c>
    </row>
    <row r="229" spans="1:6">
      <c r="A229" s="441"/>
      <c r="B229" s="204"/>
      <c r="C229" s="12"/>
      <c r="D229" s="72"/>
      <c r="E229" s="333"/>
      <c r="F229" s="72"/>
    </row>
    <row r="230" spans="1:6">
      <c r="A230" s="480"/>
      <c r="B230" s="202">
        <v>32</v>
      </c>
      <c r="C230" s="175" t="s">
        <v>35</v>
      </c>
      <c r="D230" s="75">
        <v>3200000</v>
      </c>
      <c r="E230" s="442">
        <v>0</v>
      </c>
      <c r="F230" s="75">
        <v>0</v>
      </c>
    </row>
    <row r="231" spans="1:6">
      <c r="A231" s="91">
        <v>156</v>
      </c>
      <c r="B231" s="54">
        <v>323</v>
      </c>
      <c r="C231" s="14" t="s">
        <v>41</v>
      </c>
      <c r="D231" s="18">
        <v>3200000</v>
      </c>
      <c r="E231" s="151"/>
      <c r="F231" s="18"/>
    </row>
    <row r="232" spans="1:6">
      <c r="A232" s="258"/>
      <c r="B232" s="54"/>
      <c r="C232" s="14"/>
      <c r="D232" s="18"/>
      <c r="E232" s="335"/>
      <c r="F232" s="18"/>
    </row>
    <row r="233" spans="1:6" ht="18.75" customHeight="1">
      <c r="A233" s="255" t="s">
        <v>564</v>
      </c>
      <c r="B233" s="185" t="s">
        <v>566</v>
      </c>
      <c r="C233" s="256" t="s">
        <v>567</v>
      </c>
      <c r="D233" s="257">
        <v>200000</v>
      </c>
      <c r="E233" s="235">
        <v>0</v>
      </c>
      <c r="F233" s="257">
        <v>0</v>
      </c>
    </row>
    <row r="234" spans="1:6">
      <c r="A234" s="258"/>
      <c r="B234" s="54"/>
      <c r="C234" s="14"/>
      <c r="D234" s="18"/>
      <c r="E234" s="151"/>
      <c r="F234" s="18"/>
    </row>
    <row r="235" spans="1:6" ht="26.25">
      <c r="A235" s="258"/>
      <c r="B235" s="8">
        <v>42</v>
      </c>
      <c r="C235" s="7" t="s">
        <v>431</v>
      </c>
      <c r="D235" s="11">
        <v>200000</v>
      </c>
      <c r="E235" s="168">
        <v>0</v>
      </c>
      <c r="F235" s="11">
        <v>0</v>
      </c>
    </row>
    <row r="236" spans="1:6">
      <c r="A236" s="91">
        <v>157</v>
      </c>
      <c r="B236" s="54">
        <v>421</v>
      </c>
      <c r="C236" s="14" t="s">
        <v>82</v>
      </c>
      <c r="D236" s="18">
        <v>200000</v>
      </c>
      <c r="E236" s="151"/>
      <c r="F236" s="18"/>
    </row>
    <row r="237" spans="1:6">
      <c r="A237" s="258"/>
      <c r="B237" s="54"/>
      <c r="C237" s="14"/>
      <c r="D237" s="18"/>
      <c r="E237" s="335"/>
      <c r="F237" s="18"/>
    </row>
    <row r="238" spans="1:6">
      <c r="A238" s="406" t="s">
        <v>53</v>
      </c>
      <c r="B238" s="407" t="s">
        <v>477</v>
      </c>
      <c r="C238" s="404" t="s">
        <v>480</v>
      </c>
      <c r="D238" s="405">
        <v>200000</v>
      </c>
      <c r="E238" s="405">
        <v>150000</v>
      </c>
      <c r="F238" s="405">
        <v>150000</v>
      </c>
    </row>
    <row r="239" spans="1:6">
      <c r="A239" s="309"/>
      <c r="B239" s="204"/>
      <c r="C239" s="205"/>
      <c r="D239" s="72"/>
      <c r="E239" s="72"/>
      <c r="F239" s="72"/>
    </row>
    <row r="240" spans="1:6">
      <c r="A240" s="391"/>
      <c r="B240" s="202">
        <v>32</v>
      </c>
      <c r="C240" s="175" t="s">
        <v>35</v>
      </c>
      <c r="D240" s="75">
        <v>200000</v>
      </c>
      <c r="E240" s="75">
        <v>150000</v>
      </c>
      <c r="F240" s="75">
        <v>150000</v>
      </c>
    </row>
    <row r="241" spans="1:6">
      <c r="A241" s="441">
        <v>158</v>
      </c>
      <c r="B241" s="204">
        <v>323</v>
      </c>
      <c r="C241" s="12" t="s">
        <v>99</v>
      </c>
      <c r="D241" s="72">
        <v>200000</v>
      </c>
      <c r="E241" s="333"/>
      <c r="F241" s="72"/>
    </row>
    <row r="242" spans="1:6">
      <c r="A242" s="258"/>
      <c r="B242" s="54"/>
      <c r="C242" s="14"/>
      <c r="D242" s="18"/>
      <c r="E242" s="335"/>
      <c r="F242" s="18"/>
    </row>
    <row r="243" spans="1:6">
      <c r="A243" s="255" t="s">
        <v>53</v>
      </c>
      <c r="B243" s="185" t="s">
        <v>568</v>
      </c>
      <c r="C243" s="256" t="s">
        <v>569</v>
      </c>
      <c r="D243" s="257">
        <v>300000</v>
      </c>
      <c r="E243" s="235">
        <v>0</v>
      </c>
      <c r="F243" s="257">
        <v>0</v>
      </c>
    </row>
    <row r="244" spans="1:6">
      <c r="A244" s="258"/>
      <c r="B244" s="54"/>
      <c r="C244" s="14"/>
      <c r="D244" s="18"/>
      <c r="E244" s="151"/>
      <c r="F244" s="18"/>
    </row>
    <row r="245" spans="1:6" ht="26.25">
      <c r="A245" s="258"/>
      <c r="B245" s="8">
        <v>42</v>
      </c>
      <c r="C245" s="7" t="s">
        <v>431</v>
      </c>
      <c r="D245" s="11">
        <v>300000</v>
      </c>
      <c r="E245" s="168">
        <v>0</v>
      </c>
      <c r="F245" s="11">
        <v>0</v>
      </c>
    </row>
    <row r="246" spans="1:6">
      <c r="A246" s="91">
        <v>159</v>
      </c>
      <c r="B246" s="54">
        <v>421</v>
      </c>
      <c r="C246" s="14" t="s">
        <v>82</v>
      </c>
      <c r="D246" s="18">
        <v>300000</v>
      </c>
      <c r="E246" s="151"/>
      <c r="F246" s="18"/>
    </row>
    <row r="247" spans="1:6">
      <c r="A247" s="258"/>
      <c r="B247" s="54"/>
      <c r="C247" s="14"/>
      <c r="D247" s="18"/>
      <c r="E247" s="335"/>
      <c r="F247" s="18"/>
    </row>
    <row r="248" spans="1:6" ht="26.25">
      <c r="A248" s="481" t="s">
        <v>53</v>
      </c>
      <c r="B248" s="407" t="s">
        <v>479</v>
      </c>
      <c r="C248" s="404" t="s">
        <v>647</v>
      </c>
      <c r="D248" s="405">
        <v>300000</v>
      </c>
      <c r="E248" s="482">
        <v>0</v>
      </c>
      <c r="F248" s="405">
        <v>0</v>
      </c>
    </row>
    <row r="249" spans="1:6">
      <c r="A249" s="441"/>
      <c r="B249" s="204"/>
      <c r="C249" s="12"/>
      <c r="D249" s="72"/>
      <c r="E249" s="333"/>
      <c r="F249" s="72"/>
    </row>
    <row r="250" spans="1:6" ht="26.25">
      <c r="A250" s="480"/>
      <c r="B250" s="202">
        <v>42</v>
      </c>
      <c r="C250" s="175" t="s">
        <v>101</v>
      </c>
      <c r="D250" s="75">
        <v>300000</v>
      </c>
      <c r="E250" s="442">
        <v>0</v>
      </c>
      <c r="F250" s="75">
        <v>0</v>
      </c>
    </row>
    <row r="251" spans="1:6">
      <c r="A251" s="441">
        <v>160</v>
      </c>
      <c r="B251" s="204">
        <v>421</v>
      </c>
      <c r="C251" s="12" t="s">
        <v>82</v>
      </c>
      <c r="D251" s="72">
        <v>300000</v>
      </c>
      <c r="E251" s="333"/>
      <c r="F251" s="72"/>
    </row>
    <row r="252" spans="1:6">
      <c r="A252" s="441"/>
      <c r="B252" s="204"/>
      <c r="C252" s="12"/>
      <c r="D252" s="72"/>
      <c r="E252" s="333"/>
      <c r="F252" s="72"/>
    </row>
    <row r="253" spans="1:6" ht="26.25">
      <c r="A253" s="481" t="s">
        <v>53</v>
      </c>
      <c r="B253" s="407" t="s">
        <v>518</v>
      </c>
      <c r="C253" s="404" t="s">
        <v>636</v>
      </c>
      <c r="D253" s="405">
        <v>300000</v>
      </c>
      <c r="E253" s="482">
        <v>0</v>
      </c>
      <c r="F253" s="405">
        <v>0</v>
      </c>
    </row>
    <row r="254" spans="1:6">
      <c r="A254" s="441"/>
      <c r="B254" s="204"/>
      <c r="C254" s="12"/>
      <c r="D254" s="72"/>
      <c r="E254" s="333"/>
      <c r="F254" s="72"/>
    </row>
    <row r="255" spans="1:6" ht="26.25">
      <c r="A255" s="480"/>
      <c r="B255" s="202">
        <v>42</v>
      </c>
      <c r="C255" s="175" t="s">
        <v>101</v>
      </c>
      <c r="D255" s="75">
        <v>300000</v>
      </c>
      <c r="E255" s="442">
        <v>0</v>
      </c>
      <c r="F255" s="75">
        <v>0</v>
      </c>
    </row>
    <row r="256" spans="1:6">
      <c r="A256" s="441">
        <v>161</v>
      </c>
      <c r="B256" s="204">
        <v>421</v>
      </c>
      <c r="C256" s="12" t="s">
        <v>82</v>
      </c>
      <c r="D256" s="72">
        <v>300000</v>
      </c>
      <c r="E256" s="333"/>
      <c r="F256" s="72"/>
    </row>
    <row r="257" spans="1:6">
      <c r="A257" s="441"/>
      <c r="B257" s="204"/>
      <c r="C257" s="12"/>
      <c r="D257" s="72"/>
      <c r="E257" s="333"/>
      <c r="F257" s="72"/>
    </row>
    <row r="258" spans="1:6" ht="26.25">
      <c r="A258" s="481" t="s">
        <v>53</v>
      </c>
      <c r="B258" s="407" t="s">
        <v>481</v>
      </c>
      <c r="C258" s="404" t="s">
        <v>520</v>
      </c>
      <c r="D258" s="405">
        <v>200000</v>
      </c>
      <c r="E258" s="482">
        <v>0</v>
      </c>
      <c r="F258" s="405">
        <v>0</v>
      </c>
    </row>
    <row r="259" spans="1:6">
      <c r="A259" s="441"/>
      <c r="B259" s="204"/>
      <c r="C259" s="12"/>
      <c r="D259" s="72"/>
      <c r="E259" s="333"/>
      <c r="F259" s="72"/>
    </row>
    <row r="260" spans="1:6" ht="26.25">
      <c r="A260" s="480"/>
      <c r="B260" s="202">
        <v>42</v>
      </c>
      <c r="C260" s="175" t="s">
        <v>101</v>
      </c>
      <c r="D260" s="75">
        <v>200000</v>
      </c>
      <c r="E260" s="442">
        <v>0</v>
      </c>
      <c r="F260" s="75">
        <v>0</v>
      </c>
    </row>
    <row r="261" spans="1:6" ht="16.5" customHeight="1">
      <c r="A261" s="441">
        <v>162</v>
      </c>
      <c r="B261" s="204">
        <v>426</v>
      </c>
      <c r="C261" s="12" t="s">
        <v>253</v>
      </c>
      <c r="D261" s="72">
        <v>200000</v>
      </c>
      <c r="E261" s="333"/>
      <c r="F261" s="72"/>
    </row>
    <row r="262" spans="1:6" ht="16.5" customHeight="1">
      <c r="A262" s="441"/>
      <c r="B262" s="204"/>
      <c r="C262" s="12"/>
      <c r="D262" s="72"/>
      <c r="E262" s="333"/>
      <c r="F262" s="72"/>
    </row>
    <row r="263" spans="1:6" ht="26.25">
      <c r="A263" s="481" t="s">
        <v>53</v>
      </c>
      <c r="B263" s="407" t="s">
        <v>482</v>
      </c>
      <c r="C263" s="493" t="s">
        <v>521</v>
      </c>
      <c r="D263" s="405">
        <v>500000</v>
      </c>
      <c r="E263" s="482">
        <v>0</v>
      </c>
      <c r="F263" s="405">
        <v>0</v>
      </c>
    </row>
    <row r="264" spans="1:6">
      <c r="A264" s="441"/>
      <c r="B264" s="204"/>
      <c r="C264" s="12"/>
      <c r="D264" s="72"/>
      <c r="E264" s="333"/>
      <c r="F264" s="72"/>
    </row>
    <row r="265" spans="1:6" ht="26.25">
      <c r="A265" s="480"/>
      <c r="B265" s="202">
        <v>42</v>
      </c>
      <c r="C265" s="175" t="s">
        <v>101</v>
      </c>
      <c r="D265" s="75">
        <v>500000</v>
      </c>
      <c r="E265" s="442">
        <v>0</v>
      </c>
      <c r="F265" s="75">
        <v>0</v>
      </c>
    </row>
    <row r="266" spans="1:6">
      <c r="A266" s="441">
        <v>163</v>
      </c>
      <c r="B266" s="204">
        <v>422</v>
      </c>
      <c r="C266" s="12" t="s">
        <v>56</v>
      </c>
      <c r="D266" s="72">
        <v>500000</v>
      </c>
      <c r="E266" s="333"/>
      <c r="F266" s="72"/>
    </row>
    <row r="267" spans="1:6">
      <c r="A267" s="441"/>
      <c r="B267" s="204"/>
      <c r="C267" s="12"/>
      <c r="D267" s="72"/>
      <c r="E267" s="333"/>
      <c r="F267" s="72"/>
    </row>
    <row r="268" spans="1:6" ht="26.25">
      <c r="A268" s="620" t="s">
        <v>53</v>
      </c>
      <c r="B268" s="310" t="s">
        <v>570</v>
      </c>
      <c r="C268" s="256" t="s">
        <v>571</v>
      </c>
      <c r="D268" s="236">
        <v>500000</v>
      </c>
      <c r="E268" s="613">
        <v>0</v>
      </c>
      <c r="F268" s="236">
        <v>0</v>
      </c>
    </row>
    <row r="269" spans="1:6">
      <c r="A269" s="441"/>
      <c r="B269" s="204"/>
      <c r="C269" s="12"/>
      <c r="D269" s="72"/>
      <c r="E269" s="333"/>
      <c r="F269" s="72"/>
    </row>
    <row r="270" spans="1:6">
      <c r="A270" s="480"/>
      <c r="B270" s="202">
        <v>32</v>
      </c>
      <c r="C270" s="175" t="s">
        <v>35</v>
      </c>
      <c r="D270" s="75">
        <v>500000</v>
      </c>
      <c r="E270" s="442">
        <v>0</v>
      </c>
      <c r="F270" s="75">
        <v>0</v>
      </c>
    </row>
    <row r="271" spans="1:6">
      <c r="A271" s="441">
        <v>164</v>
      </c>
      <c r="B271" s="204">
        <v>323</v>
      </c>
      <c r="C271" s="12" t="s">
        <v>41</v>
      </c>
      <c r="D271" s="72">
        <v>500000</v>
      </c>
      <c r="E271" s="333"/>
      <c r="F271" s="72"/>
    </row>
    <row r="272" spans="1:6">
      <c r="A272" s="441"/>
      <c r="B272" s="204"/>
      <c r="C272" s="12"/>
      <c r="D272" s="72"/>
      <c r="E272" s="333"/>
      <c r="F272" s="72"/>
    </row>
    <row r="273" spans="1:6" ht="26.25">
      <c r="A273" s="620" t="s">
        <v>53</v>
      </c>
      <c r="B273" s="310" t="s">
        <v>572</v>
      </c>
      <c r="C273" s="233" t="s">
        <v>573</v>
      </c>
      <c r="D273" s="236">
        <v>200000</v>
      </c>
      <c r="E273" s="613">
        <v>0</v>
      </c>
      <c r="F273" s="236">
        <v>0</v>
      </c>
    </row>
    <row r="274" spans="1:6">
      <c r="A274" s="441"/>
      <c r="B274" s="204"/>
      <c r="C274" s="12"/>
      <c r="D274" s="72"/>
      <c r="E274" s="333"/>
      <c r="F274" s="72"/>
    </row>
    <row r="275" spans="1:6" ht="26.25">
      <c r="A275" s="480"/>
      <c r="B275" s="202">
        <v>42</v>
      </c>
      <c r="C275" s="175" t="s">
        <v>101</v>
      </c>
      <c r="D275" s="75">
        <v>200000</v>
      </c>
      <c r="E275" s="442">
        <v>0</v>
      </c>
      <c r="F275" s="75">
        <v>0</v>
      </c>
    </row>
    <row r="276" spans="1:6">
      <c r="A276" s="441">
        <v>165</v>
      </c>
      <c r="B276" s="204">
        <v>426</v>
      </c>
      <c r="C276" s="12" t="s">
        <v>185</v>
      </c>
      <c r="D276" s="72">
        <v>200000</v>
      </c>
      <c r="E276" s="333"/>
      <c r="F276" s="72"/>
    </row>
    <row r="277" spans="1:6">
      <c r="A277" s="441"/>
      <c r="B277" s="204"/>
      <c r="C277" s="12"/>
      <c r="D277" s="72"/>
      <c r="E277" s="333"/>
      <c r="F277" s="72"/>
    </row>
    <row r="278" spans="1:6">
      <c r="A278" s="620" t="s">
        <v>53</v>
      </c>
      <c r="B278" s="310" t="s">
        <v>574</v>
      </c>
      <c r="C278" s="233" t="s">
        <v>648</v>
      </c>
      <c r="D278" s="236">
        <v>100000</v>
      </c>
      <c r="E278" s="613">
        <v>0</v>
      </c>
      <c r="F278" s="236">
        <v>0</v>
      </c>
    </row>
    <row r="279" spans="1:6">
      <c r="A279" s="441"/>
      <c r="B279" s="204"/>
      <c r="C279" s="12"/>
      <c r="D279" s="72"/>
      <c r="E279" s="333"/>
      <c r="F279" s="72"/>
    </row>
    <row r="280" spans="1:6">
      <c r="A280" s="480"/>
      <c r="B280" s="202">
        <v>32</v>
      </c>
      <c r="C280" s="175" t="s">
        <v>35</v>
      </c>
      <c r="D280" s="75">
        <v>100000</v>
      </c>
      <c r="E280" s="442">
        <v>0</v>
      </c>
      <c r="F280" s="75">
        <v>0</v>
      </c>
    </row>
    <row r="281" spans="1:6">
      <c r="A281" s="441">
        <v>166</v>
      </c>
      <c r="B281" s="204">
        <v>323</v>
      </c>
      <c r="C281" s="12" t="s">
        <v>41</v>
      </c>
      <c r="D281" s="72">
        <v>100000</v>
      </c>
      <c r="E281" s="333"/>
      <c r="F281" s="72"/>
    </row>
    <row r="282" spans="1:6">
      <c r="A282" s="441"/>
      <c r="B282" s="204"/>
      <c r="C282" s="12"/>
      <c r="D282" s="72"/>
      <c r="E282" s="333"/>
      <c r="F282" s="72"/>
    </row>
    <row r="283" spans="1:6" ht="26.25">
      <c r="A283" s="620" t="s">
        <v>564</v>
      </c>
      <c r="B283" s="310" t="s">
        <v>575</v>
      </c>
      <c r="C283" s="233" t="s">
        <v>576</v>
      </c>
      <c r="D283" s="236">
        <v>200000</v>
      </c>
      <c r="E283" s="613">
        <v>0</v>
      </c>
      <c r="F283" s="236">
        <v>0</v>
      </c>
    </row>
    <row r="284" spans="1:6">
      <c r="A284" s="441"/>
      <c r="B284" s="204"/>
      <c r="C284" s="12"/>
      <c r="D284" s="72"/>
      <c r="E284" s="333"/>
      <c r="F284" s="72"/>
    </row>
    <row r="285" spans="1:6" ht="26.25">
      <c r="A285" s="480"/>
      <c r="B285" s="202">
        <v>42</v>
      </c>
      <c r="C285" s="175" t="s">
        <v>101</v>
      </c>
      <c r="D285" s="75">
        <v>200000</v>
      </c>
      <c r="E285" s="442">
        <v>0</v>
      </c>
      <c r="F285" s="75">
        <v>0</v>
      </c>
    </row>
    <row r="286" spans="1:6">
      <c r="A286" s="441">
        <v>167</v>
      </c>
      <c r="B286" s="204">
        <v>426</v>
      </c>
      <c r="C286" s="12" t="s">
        <v>185</v>
      </c>
      <c r="D286" s="72">
        <v>200000</v>
      </c>
      <c r="E286" s="333"/>
      <c r="F286" s="72"/>
    </row>
    <row r="287" spans="1:6">
      <c r="A287" s="441"/>
      <c r="B287" s="204"/>
      <c r="C287" s="12"/>
      <c r="D287" s="72"/>
      <c r="E287" s="333"/>
      <c r="F287" s="72"/>
    </row>
    <row r="288" spans="1:6">
      <c r="A288" s="481" t="s">
        <v>53</v>
      </c>
      <c r="B288" s="407" t="s">
        <v>577</v>
      </c>
      <c r="C288" s="404" t="s">
        <v>578</v>
      </c>
      <c r="D288" s="405">
        <v>100000</v>
      </c>
      <c r="E288" s="482">
        <v>50000</v>
      </c>
      <c r="F288" s="405">
        <v>50000</v>
      </c>
    </row>
    <row r="289" spans="1:6">
      <c r="A289" s="441"/>
      <c r="B289" s="204"/>
      <c r="C289" s="12"/>
      <c r="D289" s="72"/>
      <c r="E289" s="333"/>
      <c r="F289" s="72"/>
    </row>
    <row r="290" spans="1:6" ht="26.25">
      <c r="A290" s="480"/>
      <c r="B290" s="202">
        <v>42</v>
      </c>
      <c r="C290" s="175" t="s">
        <v>101</v>
      </c>
      <c r="D290" s="75">
        <v>100000</v>
      </c>
      <c r="E290" s="442">
        <v>50000</v>
      </c>
      <c r="F290" s="75">
        <v>50000</v>
      </c>
    </row>
    <row r="291" spans="1:6">
      <c r="A291" s="441">
        <v>168</v>
      </c>
      <c r="B291" s="204">
        <v>426</v>
      </c>
      <c r="C291" s="12" t="s">
        <v>185</v>
      </c>
      <c r="D291" s="72">
        <v>100000</v>
      </c>
      <c r="E291" s="333"/>
      <c r="F291" s="72"/>
    </row>
    <row r="292" spans="1:6">
      <c r="A292" s="441"/>
      <c r="B292" s="204"/>
      <c r="C292" s="12"/>
      <c r="D292" s="72"/>
      <c r="E292" s="333"/>
      <c r="F292" s="72"/>
    </row>
    <row r="293" spans="1:6" ht="39" customHeight="1">
      <c r="A293" s="620" t="s">
        <v>53</v>
      </c>
      <c r="B293" s="310" t="s">
        <v>579</v>
      </c>
      <c r="C293" s="233" t="s">
        <v>580</v>
      </c>
      <c r="D293" s="236">
        <v>2000000</v>
      </c>
      <c r="E293" s="613">
        <v>0</v>
      </c>
      <c r="F293" s="236">
        <v>0</v>
      </c>
    </row>
    <row r="294" spans="1:6">
      <c r="A294" s="441"/>
      <c r="B294" s="204"/>
      <c r="C294" s="12"/>
      <c r="D294" s="72"/>
      <c r="E294" s="333"/>
      <c r="F294" s="72"/>
    </row>
    <row r="295" spans="1:6" ht="26.25">
      <c r="A295" s="480"/>
      <c r="B295" s="202">
        <v>42</v>
      </c>
      <c r="C295" s="175" t="s">
        <v>101</v>
      </c>
      <c r="D295" s="75">
        <v>2000000</v>
      </c>
      <c r="E295" s="442">
        <v>0</v>
      </c>
      <c r="F295" s="75">
        <v>0</v>
      </c>
    </row>
    <row r="296" spans="1:6">
      <c r="A296" s="441">
        <v>169</v>
      </c>
      <c r="B296" s="204">
        <v>421</v>
      </c>
      <c r="C296" s="12" t="s">
        <v>82</v>
      </c>
      <c r="D296" s="72">
        <v>2000000</v>
      </c>
      <c r="E296" s="333"/>
      <c r="F296" s="72"/>
    </row>
    <row r="297" spans="1:6">
      <c r="A297" s="441"/>
      <c r="B297" s="204"/>
      <c r="C297" s="12"/>
      <c r="D297" s="72"/>
      <c r="E297" s="333"/>
      <c r="F297" s="72"/>
    </row>
    <row r="298" spans="1:6" ht="26.25">
      <c r="A298" s="620" t="s">
        <v>53</v>
      </c>
      <c r="B298" s="310" t="s">
        <v>581</v>
      </c>
      <c r="C298" s="233" t="s">
        <v>582</v>
      </c>
      <c r="D298" s="236">
        <v>2500000</v>
      </c>
      <c r="E298" s="613">
        <v>0</v>
      </c>
      <c r="F298" s="236">
        <v>0</v>
      </c>
    </row>
    <row r="299" spans="1:6">
      <c r="A299" s="441"/>
      <c r="B299" s="204"/>
      <c r="C299" s="12"/>
      <c r="D299" s="72"/>
      <c r="E299" s="333"/>
      <c r="F299" s="72"/>
    </row>
    <row r="300" spans="1:6" ht="26.25">
      <c r="A300" s="480"/>
      <c r="B300" s="202">
        <v>42</v>
      </c>
      <c r="C300" s="175" t="s">
        <v>101</v>
      </c>
      <c r="D300" s="75">
        <v>2500000</v>
      </c>
      <c r="E300" s="442">
        <v>0</v>
      </c>
      <c r="F300" s="75">
        <v>0</v>
      </c>
    </row>
    <row r="301" spans="1:6">
      <c r="A301" s="441">
        <v>170</v>
      </c>
      <c r="B301" s="204">
        <v>421</v>
      </c>
      <c r="C301" s="12" t="s">
        <v>82</v>
      </c>
      <c r="D301" s="72">
        <v>2500000</v>
      </c>
      <c r="E301" s="333"/>
      <c r="F301" s="72"/>
    </row>
    <row r="302" spans="1:6">
      <c r="A302" s="441"/>
      <c r="B302" s="204"/>
      <c r="C302" s="12"/>
      <c r="D302" s="72"/>
      <c r="E302" s="333"/>
      <c r="F302" s="72"/>
    </row>
    <row r="303" spans="1:6" ht="39">
      <c r="A303" s="620" t="s">
        <v>564</v>
      </c>
      <c r="B303" s="310" t="s">
        <v>577</v>
      </c>
      <c r="C303" s="233" t="s">
        <v>637</v>
      </c>
      <c r="D303" s="236">
        <v>150000</v>
      </c>
      <c r="E303" s="613">
        <v>0</v>
      </c>
      <c r="F303" s="236">
        <v>0</v>
      </c>
    </row>
    <row r="304" spans="1:6">
      <c r="A304" s="441"/>
      <c r="B304" s="204"/>
      <c r="C304" s="12"/>
      <c r="D304" s="72"/>
      <c r="E304" s="333"/>
      <c r="F304" s="72"/>
    </row>
    <row r="305" spans="1:6" ht="26.25">
      <c r="A305" s="480"/>
      <c r="B305" s="202">
        <v>42</v>
      </c>
      <c r="C305" s="175" t="s">
        <v>101</v>
      </c>
      <c r="D305" s="75">
        <v>150000</v>
      </c>
      <c r="E305" s="442">
        <v>0</v>
      </c>
      <c r="F305" s="75">
        <v>0</v>
      </c>
    </row>
    <row r="306" spans="1:6">
      <c r="A306" s="441">
        <v>171</v>
      </c>
      <c r="B306" s="204">
        <v>426</v>
      </c>
      <c r="C306" s="12" t="s">
        <v>185</v>
      </c>
      <c r="D306" s="72">
        <v>150000</v>
      </c>
      <c r="E306" s="333"/>
      <c r="F306" s="72"/>
    </row>
    <row r="307" spans="1:6">
      <c r="A307" s="441"/>
      <c r="B307" s="204"/>
      <c r="C307" s="12"/>
      <c r="D307" s="72"/>
      <c r="E307" s="333"/>
      <c r="F307" s="72"/>
    </row>
    <row r="308" spans="1:6" ht="39">
      <c r="A308" s="620" t="s">
        <v>53</v>
      </c>
      <c r="B308" s="310" t="s">
        <v>583</v>
      </c>
      <c r="C308" s="233" t="s">
        <v>617</v>
      </c>
      <c r="D308" s="236">
        <v>0</v>
      </c>
      <c r="E308" s="613">
        <v>0</v>
      </c>
      <c r="F308" s="236">
        <v>0</v>
      </c>
    </row>
    <row r="309" spans="1:6">
      <c r="A309" s="441"/>
      <c r="B309" s="204"/>
      <c r="C309" s="12"/>
      <c r="D309" s="72"/>
      <c r="E309" s="333"/>
      <c r="F309" s="72"/>
    </row>
    <row r="310" spans="1:6">
      <c r="A310" s="480"/>
      <c r="B310" s="202">
        <v>32</v>
      </c>
      <c r="C310" s="175" t="s">
        <v>35</v>
      </c>
      <c r="D310" s="75">
        <v>0</v>
      </c>
      <c r="E310" s="442">
        <v>0</v>
      </c>
      <c r="F310" s="75">
        <v>0</v>
      </c>
    </row>
    <row r="311" spans="1:6">
      <c r="A311" s="441">
        <v>172</v>
      </c>
      <c r="B311" s="204">
        <v>323</v>
      </c>
      <c r="C311" s="12" t="s">
        <v>41</v>
      </c>
      <c r="D311" s="72">
        <v>0</v>
      </c>
      <c r="E311" s="333"/>
      <c r="F311" s="72"/>
    </row>
    <row r="312" spans="1:6">
      <c r="A312" s="441"/>
      <c r="B312" s="204"/>
      <c r="C312" s="12"/>
      <c r="D312" s="72"/>
      <c r="E312" s="333"/>
      <c r="F312" s="72"/>
    </row>
    <row r="313" spans="1:6" ht="39">
      <c r="A313" s="620" t="s">
        <v>53</v>
      </c>
      <c r="B313" s="310" t="s">
        <v>584</v>
      </c>
      <c r="C313" s="233" t="s">
        <v>585</v>
      </c>
      <c r="D313" s="236">
        <v>200000</v>
      </c>
      <c r="E313" s="613">
        <v>0</v>
      </c>
      <c r="F313" s="236">
        <v>0</v>
      </c>
    </row>
    <row r="314" spans="1:6">
      <c r="A314" s="441"/>
      <c r="B314" s="204"/>
      <c r="C314" s="12"/>
      <c r="D314" s="72"/>
      <c r="E314" s="333"/>
      <c r="F314" s="72"/>
    </row>
    <row r="315" spans="1:6">
      <c r="A315" s="480"/>
      <c r="B315" s="202">
        <v>32</v>
      </c>
      <c r="C315" s="175" t="s">
        <v>35</v>
      </c>
      <c r="D315" s="75">
        <v>200000</v>
      </c>
      <c r="E315" s="442">
        <v>0</v>
      </c>
      <c r="F315" s="75">
        <v>0</v>
      </c>
    </row>
    <row r="316" spans="1:6">
      <c r="A316" s="441">
        <v>173</v>
      </c>
      <c r="B316" s="204">
        <v>323</v>
      </c>
      <c r="C316" s="12" t="s">
        <v>41</v>
      </c>
      <c r="D316" s="72">
        <v>200000</v>
      </c>
      <c r="E316" s="333"/>
      <c r="F316" s="72"/>
    </row>
    <row r="317" spans="1:6">
      <c r="A317" s="441"/>
      <c r="B317" s="204"/>
      <c r="C317" s="12"/>
      <c r="D317" s="72"/>
      <c r="E317" s="333"/>
      <c r="F317" s="72"/>
    </row>
    <row r="318" spans="1:6" ht="36.75" customHeight="1">
      <c r="A318" s="593" t="s">
        <v>121</v>
      </c>
      <c r="B318" s="594">
        <v>1013</v>
      </c>
      <c r="C318" s="595" t="s">
        <v>483</v>
      </c>
      <c r="D318" s="596">
        <f>D320+D325</f>
        <v>6100000</v>
      </c>
      <c r="E318" s="596">
        <f>E320+E325</f>
        <v>7100000</v>
      </c>
      <c r="F318" s="596">
        <f>F320+F325</f>
        <v>8100000</v>
      </c>
    </row>
    <row r="319" spans="1:6" ht="18.75" customHeight="1">
      <c r="A319" s="434"/>
      <c r="B319" s="435"/>
      <c r="C319" s="436"/>
      <c r="D319" s="437"/>
      <c r="E319" s="437"/>
      <c r="F319" s="437"/>
    </row>
    <row r="320" spans="1:6" ht="38.25" customHeight="1">
      <c r="A320" s="314" t="s">
        <v>53</v>
      </c>
      <c r="B320" s="315" t="s">
        <v>484</v>
      </c>
      <c r="C320" s="242" t="s">
        <v>485</v>
      </c>
      <c r="D320" s="243">
        <v>100000</v>
      </c>
      <c r="E320" s="316">
        <v>100000</v>
      </c>
      <c r="F320" s="243">
        <v>100000</v>
      </c>
    </row>
    <row r="321" spans="1:6" ht="19.5" customHeight="1">
      <c r="A321" s="215"/>
      <c r="B321" s="215"/>
      <c r="C321" s="215"/>
      <c r="D321" s="215"/>
      <c r="E321" s="205"/>
      <c r="F321" s="215"/>
    </row>
    <row r="322" spans="1:6">
      <c r="A322" s="215"/>
      <c r="B322" s="202">
        <v>32</v>
      </c>
      <c r="C322" s="203" t="s">
        <v>35</v>
      </c>
      <c r="D322" s="75">
        <v>100000</v>
      </c>
      <c r="E322" s="75">
        <v>100000</v>
      </c>
      <c r="F322" s="75">
        <v>100000</v>
      </c>
    </row>
    <row r="323" spans="1:6">
      <c r="A323" s="269">
        <v>174</v>
      </c>
      <c r="B323" s="204">
        <v>323</v>
      </c>
      <c r="C323" s="205" t="s">
        <v>41</v>
      </c>
      <c r="D323" s="72">
        <v>100000</v>
      </c>
      <c r="E323" s="334"/>
      <c r="F323" s="72"/>
    </row>
    <row r="324" spans="1:6">
      <c r="A324" s="434"/>
      <c r="B324" s="435"/>
      <c r="C324" s="436"/>
      <c r="D324" s="437"/>
      <c r="E324" s="437"/>
      <c r="F324" s="437"/>
    </row>
    <row r="325" spans="1:6" ht="39">
      <c r="A325" s="314" t="s">
        <v>53</v>
      </c>
      <c r="B325" s="315" t="s">
        <v>187</v>
      </c>
      <c r="C325" s="242" t="s">
        <v>258</v>
      </c>
      <c r="D325" s="243">
        <v>6000000</v>
      </c>
      <c r="E325" s="316">
        <v>7000000</v>
      </c>
      <c r="F325" s="243">
        <v>8000000</v>
      </c>
    </row>
    <row r="326" spans="1:6">
      <c r="A326" s="215"/>
      <c r="B326" s="215"/>
      <c r="C326" s="215"/>
      <c r="D326" s="215"/>
      <c r="E326" s="205"/>
      <c r="F326" s="215"/>
    </row>
    <row r="327" spans="1:6" ht="14.25" customHeight="1">
      <c r="A327" s="215"/>
      <c r="B327" s="202">
        <v>38</v>
      </c>
      <c r="C327" s="203" t="s">
        <v>77</v>
      </c>
      <c r="D327" s="75">
        <v>6000000</v>
      </c>
      <c r="E327" s="75">
        <v>7000000</v>
      </c>
      <c r="F327" s="75">
        <v>8000000</v>
      </c>
    </row>
    <row r="328" spans="1:6" ht="14.25" customHeight="1">
      <c r="A328" s="269">
        <v>175</v>
      </c>
      <c r="B328" s="204">
        <v>386</v>
      </c>
      <c r="C328" s="205" t="s">
        <v>443</v>
      </c>
      <c r="D328" s="72">
        <v>6000000</v>
      </c>
      <c r="E328" s="334"/>
      <c r="F328" s="72"/>
    </row>
    <row r="329" spans="1:6" ht="14.25" customHeight="1">
      <c r="A329" s="3"/>
      <c r="B329" s="3"/>
      <c r="C329" s="3"/>
      <c r="D329" s="3"/>
      <c r="E329" s="332"/>
      <c r="F329" s="3"/>
    </row>
    <row r="330" spans="1:6" ht="50.25" customHeight="1">
      <c r="A330" s="593" t="s">
        <v>121</v>
      </c>
      <c r="B330" s="594">
        <v>1014</v>
      </c>
      <c r="C330" s="595" t="s">
        <v>382</v>
      </c>
      <c r="D330" s="596">
        <f>D332+D337+D342+D347+D354+D359+D364+D369+D374+D379+D384+D389+D394+D399+D404+D409+D414+D419+D424+D429</f>
        <v>10792000</v>
      </c>
      <c r="E330" s="596">
        <f>E332+E337+E342+E347+E354+E359+E364+E369+E374+E379+E384+E389+E394+E399+E404+E409+E414+E419+E424+E429</f>
        <v>0</v>
      </c>
      <c r="F330" s="596">
        <f>F332+F337+F342+F347+F354+F359+F364+F369+F374+F379+F384+F389+F394+F399+F404+F409+F414+F419+F424+F429</f>
        <v>0</v>
      </c>
    </row>
    <row r="331" spans="1:6" ht="14.25" customHeight="1">
      <c r="A331" s="3"/>
      <c r="B331" s="3"/>
      <c r="C331" s="3"/>
      <c r="D331" s="390"/>
      <c r="E331" s="332"/>
      <c r="F331" s="390"/>
    </row>
    <row r="332" spans="1:6" ht="39">
      <c r="A332" s="186" t="s">
        <v>53</v>
      </c>
      <c r="B332" s="310" t="s">
        <v>359</v>
      </c>
      <c r="C332" s="233" t="s">
        <v>644</v>
      </c>
      <c r="D332" s="329">
        <v>0</v>
      </c>
      <c r="E332" s="329">
        <v>0</v>
      </c>
      <c r="F332" s="329">
        <v>0</v>
      </c>
    </row>
    <row r="333" spans="1:6">
      <c r="A333" s="205"/>
      <c r="B333" s="205"/>
      <c r="C333" s="205"/>
      <c r="D333" s="328"/>
      <c r="E333" s="328"/>
      <c r="F333" s="328"/>
    </row>
    <row r="334" spans="1:6" ht="26.25">
      <c r="A334" s="203"/>
      <c r="B334" s="202">
        <v>42</v>
      </c>
      <c r="C334" s="175" t="s">
        <v>399</v>
      </c>
      <c r="D334" s="327">
        <v>0</v>
      </c>
      <c r="E334" s="327">
        <v>0</v>
      </c>
      <c r="F334" s="327">
        <v>0</v>
      </c>
    </row>
    <row r="335" spans="1:6">
      <c r="A335" s="269">
        <v>176</v>
      </c>
      <c r="B335" s="204">
        <v>421</v>
      </c>
      <c r="C335" s="205" t="s">
        <v>82</v>
      </c>
      <c r="D335" s="328">
        <v>0</v>
      </c>
      <c r="E335" s="328"/>
      <c r="F335" s="328"/>
    </row>
    <row r="336" spans="1:6">
      <c r="A336" s="269"/>
      <c r="B336" s="204"/>
      <c r="C336" s="205"/>
      <c r="D336" s="328"/>
      <c r="E336" s="328"/>
      <c r="F336" s="328"/>
    </row>
    <row r="337" spans="1:7" ht="39">
      <c r="A337" s="186" t="s">
        <v>26</v>
      </c>
      <c r="B337" s="310" t="s">
        <v>400</v>
      </c>
      <c r="C337" s="233" t="s">
        <v>401</v>
      </c>
      <c r="D337" s="329">
        <v>20000</v>
      </c>
      <c r="E337" s="329">
        <v>0</v>
      </c>
      <c r="F337" s="329">
        <v>0</v>
      </c>
    </row>
    <row r="338" spans="1:7">
      <c r="A338" s="205"/>
      <c r="B338" s="205"/>
      <c r="C338" s="205"/>
      <c r="D338" s="328"/>
      <c r="E338" s="328"/>
      <c r="F338" s="328"/>
    </row>
    <row r="339" spans="1:7" ht="26.25" customHeight="1">
      <c r="A339" s="203"/>
      <c r="B339" s="202">
        <v>32</v>
      </c>
      <c r="C339" s="203" t="s">
        <v>35</v>
      </c>
      <c r="D339" s="327">
        <v>20000</v>
      </c>
      <c r="E339" s="327">
        <v>0</v>
      </c>
      <c r="F339" s="327">
        <v>0</v>
      </c>
    </row>
    <row r="340" spans="1:7">
      <c r="A340" s="269">
        <v>177</v>
      </c>
      <c r="B340" s="204">
        <v>323</v>
      </c>
      <c r="C340" s="205" t="s">
        <v>41</v>
      </c>
      <c r="D340" s="328">
        <v>20000</v>
      </c>
      <c r="E340" s="328"/>
      <c r="F340" s="328"/>
    </row>
    <row r="341" spans="1:7" ht="15" customHeight="1">
      <c r="A341" s="269"/>
      <c r="B341" s="204"/>
      <c r="C341" s="205"/>
      <c r="D341" s="328"/>
      <c r="E341" s="328"/>
      <c r="F341" s="328"/>
    </row>
    <row r="342" spans="1:7" ht="66.75" customHeight="1">
      <c r="A342" s="356" t="s">
        <v>26</v>
      </c>
      <c r="B342" s="310" t="s">
        <v>402</v>
      </c>
      <c r="C342" s="233" t="s">
        <v>418</v>
      </c>
      <c r="D342" s="329">
        <v>100000</v>
      </c>
      <c r="E342" s="329">
        <v>0</v>
      </c>
      <c r="F342" s="329">
        <v>0</v>
      </c>
    </row>
    <row r="343" spans="1:7">
      <c r="A343" s="269"/>
      <c r="B343" s="204"/>
      <c r="C343" s="205"/>
      <c r="D343" s="328"/>
      <c r="E343" s="328"/>
      <c r="F343" s="328"/>
    </row>
    <row r="344" spans="1:7">
      <c r="A344" s="355"/>
      <c r="B344" s="202">
        <v>32</v>
      </c>
      <c r="C344" s="203" t="s">
        <v>35</v>
      </c>
      <c r="D344" s="327">
        <v>100000</v>
      </c>
      <c r="E344" s="327">
        <v>0</v>
      </c>
      <c r="F344" s="327">
        <v>0</v>
      </c>
    </row>
    <row r="345" spans="1:7">
      <c r="A345" s="269">
        <v>178</v>
      </c>
      <c r="B345" s="204">
        <v>323</v>
      </c>
      <c r="C345" s="205" t="s">
        <v>41</v>
      </c>
      <c r="D345" s="328">
        <v>100000</v>
      </c>
      <c r="E345" s="328"/>
      <c r="F345" s="328"/>
    </row>
    <row r="346" spans="1:7">
      <c r="A346" s="269"/>
      <c r="B346" s="204"/>
      <c r="C346" s="205"/>
      <c r="D346" s="328"/>
      <c r="E346" s="328"/>
      <c r="F346" s="328"/>
    </row>
    <row r="347" spans="1:7">
      <c r="A347" s="186" t="s">
        <v>26</v>
      </c>
      <c r="B347" s="310" t="s">
        <v>403</v>
      </c>
      <c r="C347" s="186" t="s">
        <v>332</v>
      </c>
      <c r="D347" s="329">
        <f>D349+D351</f>
        <v>250000</v>
      </c>
      <c r="E347" s="329">
        <f>E349+E351</f>
        <v>0</v>
      </c>
      <c r="F347" s="329">
        <f>F349+F351</f>
        <v>0</v>
      </c>
      <c r="G347" s="375"/>
    </row>
    <row r="348" spans="1:7">
      <c r="A348" s="205"/>
      <c r="B348" s="204"/>
      <c r="C348" s="205"/>
      <c r="D348" s="328"/>
      <c r="E348" s="328"/>
      <c r="F348" s="328"/>
    </row>
    <row r="349" spans="1:7" ht="39">
      <c r="A349" s="355"/>
      <c r="B349" s="202">
        <v>36</v>
      </c>
      <c r="C349" s="175" t="s">
        <v>404</v>
      </c>
      <c r="D349" s="327">
        <v>150000</v>
      </c>
      <c r="E349" s="327">
        <v>0</v>
      </c>
      <c r="F349" s="327">
        <v>0</v>
      </c>
    </row>
    <row r="350" spans="1:7">
      <c r="A350" s="385">
        <v>179</v>
      </c>
      <c r="B350" s="386">
        <v>368</v>
      </c>
      <c r="C350" s="387" t="s">
        <v>375</v>
      </c>
      <c r="D350" s="388">
        <v>150000</v>
      </c>
      <c r="E350" s="388"/>
      <c r="F350" s="388"/>
    </row>
    <row r="351" spans="1:7">
      <c r="A351" s="355"/>
      <c r="B351" s="202">
        <v>38</v>
      </c>
      <c r="C351" s="203" t="s">
        <v>50</v>
      </c>
      <c r="D351" s="327">
        <v>100000</v>
      </c>
      <c r="E351" s="327">
        <v>0</v>
      </c>
      <c r="F351" s="327">
        <v>0</v>
      </c>
    </row>
    <row r="352" spans="1:7">
      <c r="A352" s="269">
        <v>180</v>
      </c>
      <c r="B352" s="204">
        <v>381</v>
      </c>
      <c r="C352" s="205" t="s">
        <v>393</v>
      </c>
      <c r="D352" s="328">
        <v>100000</v>
      </c>
      <c r="E352" s="328"/>
      <c r="F352" s="328"/>
    </row>
    <row r="353" spans="1:6">
      <c r="A353" s="269"/>
      <c r="B353" s="204"/>
      <c r="C353" s="12"/>
      <c r="D353" s="328"/>
      <c r="E353" s="328"/>
      <c r="F353" s="328"/>
    </row>
    <row r="354" spans="1:6">
      <c r="A354" s="356" t="s">
        <v>53</v>
      </c>
      <c r="B354" s="186" t="s">
        <v>360</v>
      </c>
      <c r="C354" s="186" t="s">
        <v>405</v>
      </c>
      <c r="D354" s="329">
        <v>418000</v>
      </c>
      <c r="E354" s="329">
        <v>0</v>
      </c>
      <c r="F354" s="329">
        <v>0</v>
      </c>
    </row>
    <row r="355" spans="1:6" ht="12.75" customHeight="1">
      <c r="A355" s="355"/>
      <c r="B355" s="202"/>
      <c r="C355" s="175"/>
      <c r="D355" s="327"/>
      <c r="E355" s="327"/>
      <c r="F355" s="327"/>
    </row>
    <row r="356" spans="1:6">
      <c r="A356" s="355"/>
      <c r="B356" s="202">
        <v>38</v>
      </c>
      <c r="C356" s="175" t="s">
        <v>50</v>
      </c>
      <c r="D356" s="327">
        <v>418000</v>
      </c>
      <c r="E356" s="327">
        <v>0</v>
      </c>
      <c r="F356" s="327">
        <v>0</v>
      </c>
    </row>
    <row r="357" spans="1:6">
      <c r="A357" s="269">
        <v>181</v>
      </c>
      <c r="B357" s="204">
        <v>382</v>
      </c>
      <c r="C357" s="205" t="s">
        <v>395</v>
      </c>
      <c r="D357" s="328">
        <v>418000</v>
      </c>
      <c r="E357" s="328"/>
      <c r="F357" s="328"/>
    </row>
    <row r="358" spans="1:6">
      <c r="A358" s="355"/>
      <c r="B358" s="202"/>
      <c r="C358" s="203"/>
      <c r="D358" s="327"/>
      <c r="E358" s="327"/>
      <c r="F358" s="327"/>
    </row>
    <row r="359" spans="1:6">
      <c r="A359" s="356" t="s">
        <v>53</v>
      </c>
      <c r="B359" s="310" t="s">
        <v>361</v>
      </c>
      <c r="C359" s="186" t="s">
        <v>414</v>
      </c>
      <c r="D359" s="329">
        <v>480000</v>
      </c>
      <c r="E359" s="329">
        <v>0</v>
      </c>
      <c r="F359" s="329">
        <v>0</v>
      </c>
    </row>
    <row r="360" spans="1:6">
      <c r="A360" s="269"/>
      <c r="B360" s="205"/>
      <c r="C360" s="205"/>
      <c r="D360" s="328"/>
      <c r="E360" s="328"/>
      <c r="F360" s="328"/>
    </row>
    <row r="361" spans="1:6" s="191" customFormat="1">
      <c r="A361" s="355"/>
      <c r="B361" s="202">
        <v>38</v>
      </c>
      <c r="C361" s="355" t="s">
        <v>50</v>
      </c>
      <c r="D361" s="351">
        <v>480000</v>
      </c>
      <c r="E361" s="351">
        <v>0</v>
      </c>
      <c r="F361" s="351">
        <v>0</v>
      </c>
    </row>
    <row r="362" spans="1:6">
      <c r="A362" s="269">
        <v>182</v>
      </c>
      <c r="B362" s="204">
        <v>382</v>
      </c>
      <c r="C362" s="205" t="s">
        <v>395</v>
      </c>
      <c r="D362" s="328">
        <v>480000</v>
      </c>
      <c r="E362" s="328"/>
      <c r="F362" s="328"/>
    </row>
    <row r="363" spans="1:6">
      <c r="A363" s="269"/>
      <c r="B363" s="204"/>
      <c r="C363" s="205"/>
      <c r="D363" s="328"/>
      <c r="E363" s="328"/>
      <c r="F363" s="328"/>
    </row>
    <row r="364" spans="1:6">
      <c r="A364" s="602" t="s">
        <v>53</v>
      </c>
      <c r="B364" s="407" t="s">
        <v>362</v>
      </c>
      <c r="C364" s="603" t="s">
        <v>619</v>
      </c>
      <c r="D364" s="604">
        <v>210000</v>
      </c>
      <c r="E364" s="604">
        <v>0</v>
      </c>
      <c r="F364" s="604">
        <v>0</v>
      </c>
    </row>
    <row r="365" spans="1:6">
      <c r="A365" s="269"/>
      <c r="B365" s="204"/>
      <c r="C365" s="205"/>
      <c r="D365" s="328"/>
      <c r="E365" s="328"/>
      <c r="F365" s="328"/>
    </row>
    <row r="366" spans="1:6">
      <c r="A366" s="355"/>
      <c r="B366" s="202">
        <v>38</v>
      </c>
      <c r="C366" s="203" t="s">
        <v>50</v>
      </c>
      <c r="D366" s="327">
        <v>210000</v>
      </c>
      <c r="E366" s="327">
        <v>0</v>
      </c>
      <c r="F366" s="327">
        <v>0</v>
      </c>
    </row>
    <row r="367" spans="1:6">
      <c r="A367" s="269">
        <v>183</v>
      </c>
      <c r="B367" s="204">
        <v>382</v>
      </c>
      <c r="C367" s="205" t="s">
        <v>395</v>
      </c>
      <c r="D367" s="328">
        <v>210000</v>
      </c>
      <c r="E367" s="328"/>
      <c r="F367" s="328"/>
    </row>
    <row r="368" spans="1:6">
      <c r="A368" s="269"/>
      <c r="B368" s="204"/>
      <c r="C368" s="205"/>
      <c r="D368" s="328"/>
      <c r="E368" s="328"/>
      <c r="F368" s="328"/>
    </row>
    <row r="369" spans="1:6" ht="26.25">
      <c r="A369" s="602" t="s">
        <v>53</v>
      </c>
      <c r="B369" s="603" t="s">
        <v>523</v>
      </c>
      <c r="C369" s="404" t="s">
        <v>524</v>
      </c>
      <c r="D369" s="604">
        <v>250000</v>
      </c>
      <c r="E369" s="604">
        <v>0</v>
      </c>
      <c r="F369" s="604">
        <v>0</v>
      </c>
    </row>
    <row r="370" spans="1:6">
      <c r="A370" s="269"/>
      <c r="B370" s="205"/>
      <c r="C370" s="205"/>
      <c r="D370" s="328"/>
      <c r="E370" s="328"/>
      <c r="F370" s="328"/>
    </row>
    <row r="371" spans="1:6">
      <c r="A371" s="355"/>
      <c r="B371" s="416">
        <v>32</v>
      </c>
      <c r="C371" s="203" t="s">
        <v>35</v>
      </c>
      <c r="D371" s="327">
        <v>250000</v>
      </c>
      <c r="E371" s="327">
        <v>0</v>
      </c>
      <c r="F371" s="327">
        <v>0</v>
      </c>
    </row>
    <row r="372" spans="1:6">
      <c r="A372" s="269">
        <v>184</v>
      </c>
      <c r="B372" s="386">
        <v>323</v>
      </c>
      <c r="C372" s="205" t="s">
        <v>41</v>
      </c>
      <c r="D372" s="328">
        <v>250000</v>
      </c>
      <c r="E372" s="328"/>
      <c r="F372" s="328"/>
    </row>
    <row r="373" spans="1:6">
      <c r="A373" s="269"/>
      <c r="B373" s="205"/>
      <c r="C373" s="205"/>
      <c r="D373" s="328"/>
      <c r="E373" s="328"/>
      <c r="F373" s="328"/>
    </row>
    <row r="374" spans="1:6" ht="26.25">
      <c r="A374" s="356" t="s">
        <v>53</v>
      </c>
      <c r="B374" s="310" t="s">
        <v>408</v>
      </c>
      <c r="C374" s="233" t="s">
        <v>406</v>
      </c>
      <c r="D374" s="329">
        <v>6500000</v>
      </c>
      <c r="E374" s="329">
        <v>0</v>
      </c>
      <c r="F374" s="329">
        <v>0</v>
      </c>
    </row>
    <row r="375" spans="1:6" ht="15" customHeight="1">
      <c r="A375" s="269"/>
      <c r="B375" s="204"/>
      <c r="C375" s="12"/>
      <c r="D375" s="328"/>
      <c r="E375" s="328"/>
      <c r="F375" s="328"/>
    </row>
    <row r="376" spans="1:6" ht="26.25">
      <c r="A376" s="355"/>
      <c r="B376" s="202">
        <v>42</v>
      </c>
      <c r="C376" s="175" t="s">
        <v>407</v>
      </c>
      <c r="D376" s="327">
        <v>6500000</v>
      </c>
      <c r="E376" s="327">
        <v>0</v>
      </c>
      <c r="F376" s="327">
        <v>0</v>
      </c>
    </row>
    <row r="377" spans="1:6" ht="15" customHeight="1">
      <c r="A377" s="269">
        <v>185</v>
      </c>
      <c r="B377" s="204">
        <v>421</v>
      </c>
      <c r="C377" s="205" t="s">
        <v>256</v>
      </c>
      <c r="D377" s="328">
        <v>6500000</v>
      </c>
      <c r="E377" s="328"/>
      <c r="F377" s="328"/>
    </row>
    <row r="378" spans="1:6" ht="15" customHeight="1">
      <c r="A378" s="332"/>
      <c r="B378" s="332"/>
      <c r="C378" s="332"/>
      <c r="D378" s="332"/>
      <c r="E378" s="332"/>
      <c r="F378" s="332"/>
    </row>
    <row r="379" spans="1:6" ht="26.25">
      <c r="A379" s="186" t="s">
        <v>53</v>
      </c>
      <c r="B379" s="186" t="s">
        <v>411</v>
      </c>
      <c r="C379" s="233" t="s">
        <v>409</v>
      </c>
      <c r="D379" s="329">
        <v>750000</v>
      </c>
      <c r="E379" s="329">
        <v>0</v>
      </c>
      <c r="F379" s="329">
        <v>0</v>
      </c>
    </row>
    <row r="380" spans="1:6" ht="15" customHeight="1">
      <c r="A380" s="332"/>
      <c r="B380" s="332"/>
      <c r="C380" s="332"/>
      <c r="D380" s="389"/>
      <c r="E380" s="389"/>
      <c r="F380" s="389"/>
    </row>
    <row r="381" spans="1:6" ht="26.25">
      <c r="A381" s="203"/>
      <c r="B381" s="202">
        <v>42</v>
      </c>
      <c r="C381" s="175" t="s">
        <v>410</v>
      </c>
      <c r="D381" s="327">
        <v>750000</v>
      </c>
      <c r="E381" s="327">
        <v>0</v>
      </c>
      <c r="F381" s="327">
        <v>0</v>
      </c>
    </row>
    <row r="382" spans="1:6" ht="15" customHeight="1">
      <c r="A382" s="269">
        <v>186</v>
      </c>
      <c r="B382" s="204">
        <v>421</v>
      </c>
      <c r="C382" s="205" t="s">
        <v>82</v>
      </c>
      <c r="D382" s="328">
        <v>750000</v>
      </c>
      <c r="E382" s="328"/>
      <c r="F382" s="328"/>
    </row>
    <row r="383" spans="1:6" ht="15" customHeight="1">
      <c r="A383" s="205"/>
      <c r="B383" s="205"/>
      <c r="C383" s="205"/>
      <c r="D383" s="328"/>
      <c r="E383" s="328"/>
      <c r="F383" s="328"/>
    </row>
    <row r="384" spans="1:6" ht="51.75">
      <c r="A384" s="186" t="s">
        <v>53</v>
      </c>
      <c r="B384" s="186" t="s">
        <v>413</v>
      </c>
      <c r="C384" s="233" t="s">
        <v>424</v>
      </c>
      <c r="D384" s="329">
        <v>200000</v>
      </c>
      <c r="E384" s="329">
        <v>0</v>
      </c>
      <c r="F384" s="329">
        <v>0</v>
      </c>
    </row>
    <row r="385" spans="1:6">
      <c r="A385" s="205"/>
      <c r="B385" s="205"/>
      <c r="C385" s="205"/>
      <c r="D385" s="328"/>
      <c r="E385" s="328"/>
      <c r="F385" s="328"/>
    </row>
    <row r="386" spans="1:6">
      <c r="A386" s="203"/>
      <c r="B386" s="202">
        <v>32</v>
      </c>
      <c r="C386" s="203" t="s">
        <v>35</v>
      </c>
      <c r="D386" s="327">
        <v>200000</v>
      </c>
      <c r="E386" s="327">
        <v>0</v>
      </c>
      <c r="F386" s="327">
        <v>0</v>
      </c>
    </row>
    <row r="387" spans="1:6">
      <c r="A387" s="269">
        <v>187</v>
      </c>
      <c r="B387" s="204">
        <v>323</v>
      </c>
      <c r="C387" s="205" t="s">
        <v>41</v>
      </c>
      <c r="D387" s="328">
        <v>200000</v>
      </c>
      <c r="E387" s="328"/>
      <c r="F387" s="328"/>
    </row>
    <row r="388" spans="1:6">
      <c r="A388" s="205"/>
      <c r="B388" s="205"/>
      <c r="C388" s="205"/>
      <c r="D388" s="328"/>
      <c r="E388" s="328"/>
      <c r="F388" s="328"/>
    </row>
    <row r="389" spans="1:6">
      <c r="A389" s="186" t="s">
        <v>53</v>
      </c>
      <c r="B389" s="186" t="s">
        <v>444</v>
      </c>
      <c r="C389" s="186" t="s">
        <v>445</v>
      </c>
      <c r="D389" s="592">
        <v>600000</v>
      </c>
      <c r="E389" s="329">
        <v>0</v>
      </c>
      <c r="F389" s="329">
        <v>0</v>
      </c>
    </row>
    <row r="390" spans="1:6">
      <c r="A390" s="417"/>
      <c r="B390" s="417"/>
      <c r="C390" s="417"/>
      <c r="D390" s="418"/>
      <c r="E390" s="418"/>
      <c r="F390" s="418"/>
    </row>
    <row r="391" spans="1:6" ht="26.25">
      <c r="A391" s="203"/>
      <c r="B391" s="416">
        <v>42</v>
      </c>
      <c r="C391" s="175" t="s">
        <v>410</v>
      </c>
      <c r="D391" s="327">
        <v>600000</v>
      </c>
      <c r="E391" s="327">
        <v>0</v>
      </c>
      <c r="F391" s="327">
        <v>0</v>
      </c>
    </row>
    <row r="392" spans="1:6">
      <c r="A392" s="269">
        <v>188</v>
      </c>
      <c r="B392" s="386">
        <v>422</v>
      </c>
      <c r="C392" s="205" t="s">
        <v>412</v>
      </c>
      <c r="D392" s="328">
        <v>600000</v>
      </c>
      <c r="E392" s="328"/>
      <c r="F392" s="328"/>
    </row>
    <row r="393" spans="1:6">
      <c r="A393" s="205"/>
      <c r="B393" s="205"/>
      <c r="C393" s="205"/>
      <c r="D393" s="328"/>
      <c r="E393" s="328"/>
      <c r="F393" s="328"/>
    </row>
    <row r="394" spans="1:6">
      <c r="A394" s="186" t="s">
        <v>53</v>
      </c>
      <c r="B394" s="186" t="s">
        <v>446</v>
      </c>
      <c r="C394" s="186" t="s">
        <v>447</v>
      </c>
      <c r="D394" s="329">
        <v>88000</v>
      </c>
      <c r="E394" s="329">
        <v>0</v>
      </c>
      <c r="F394" s="329">
        <v>0</v>
      </c>
    </row>
    <row r="395" spans="1:6" ht="15.75" customHeight="1">
      <c r="A395" s="205"/>
      <c r="B395" s="205"/>
      <c r="C395" s="205"/>
      <c r="D395" s="328"/>
      <c r="E395" s="328"/>
      <c r="F395" s="328"/>
    </row>
    <row r="396" spans="1:6">
      <c r="A396" s="203"/>
      <c r="B396" s="202">
        <v>32</v>
      </c>
      <c r="C396" s="203" t="s">
        <v>35</v>
      </c>
      <c r="D396" s="327">
        <v>88000</v>
      </c>
      <c r="E396" s="327">
        <v>0</v>
      </c>
      <c r="F396" s="327">
        <v>0</v>
      </c>
    </row>
    <row r="397" spans="1:6">
      <c r="A397" s="269">
        <v>189</v>
      </c>
      <c r="B397" s="204">
        <v>323</v>
      </c>
      <c r="C397" s="205" t="s">
        <v>41</v>
      </c>
      <c r="D397" s="328">
        <v>88000</v>
      </c>
      <c r="E397" s="328"/>
      <c r="F397" s="328"/>
    </row>
    <row r="398" spans="1:6">
      <c r="A398" s="205"/>
      <c r="B398" s="205"/>
      <c r="C398" s="205"/>
      <c r="D398" s="328"/>
      <c r="E398" s="328"/>
      <c r="F398" s="328"/>
    </row>
    <row r="399" spans="1:6" ht="39">
      <c r="A399" s="186" t="s">
        <v>53</v>
      </c>
      <c r="B399" s="186" t="s">
        <v>448</v>
      </c>
      <c r="C399" s="233" t="s">
        <v>449</v>
      </c>
      <c r="D399" s="329">
        <v>120000</v>
      </c>
      <c r="E399" s="329">
        <v>0</v>
      </c>
      <c r="F399" s="329">
        <v>0</v>
      </c>
    </row>
    <row r="400" spans="1:6">
      <c r="A400" s="205"/>
      <c r="B400" s="205"/>
      <c r="C400" s="205"/>
      <c r="D400" s="328"/>
      <c r="E400" s="328"/>
      <c r="F400" s="328"/>
    </row>
    <row r="401" spans="1:6">
      <c r="A401" s="203"/>
      <c r="B401" s="202">
        <v>32</v>
      </c>
      <c r="C401" s="203" t="s">
        <v>35</v>
      </c>
      <c r="D401" s="327">
        <v>120000</v>
      </c>
      <c r="E401" s="327">
        <v>0</v>
      </c>
      <c r="F401" s="327">
        <v>0</v>
      </c>
    </row>
    <row r="402" spans="1:6">
      <c r="A402" s="269">
        <v>190</v>
      </c>
      <c r="B402" s="204">
        <v>323</v>
      </c>
      <c r="C402" s="205" t="s">
        <v>41</v>
      </c>
      <c r="D402" s="328">
        <v>120000</v>
      </c>
      <c r="E402" s="328"/>
      <c r="F402" s="328"/>
    </row>
    <row r="403" spans="1:6">
      <c r="A403" s="205"/>
      <c r="B403" s="205"/>
      <c r="C403" s="205"/>
      <c r="D403" s="328"/>
      <c r="E403" s="328"/>
      <c r="F403" s="328"/>
    </row>
    <row r="404" spans="1:6">
      <c r="A404" s="356" t="s">
        <v>53</v>
      </c>
      <c r="B404" s="186" t="s">
        <v>450</v>
      </c>
      <c r="C404" s="186" t="s">
        <v>454</v>
      </c>
      <c r="D404" s="329">
        <v>600000</v>
      </c>
      <c r="E404" s="329">
        <v>0</v>
      </c>
      <c r="F404" s="329">
        <v>0</v>
      </c>
    </row>
    <row r="405" spans="1:6">
      <c r="A405" s="269"/>
      <c r="B405" s="205"/>
      <c r="C405" s="205"/>
      <c r="D405" s="328"/>
      <c r="E405" s="328"/>
      <c r="F405" s="328"/>
    </row>
    <row r="406" spans="1:6" ht="26.25">
      <c r="A406" s="355"/>
      <c r="B406" s="202">
        <v>42</v>
      </c>
      <c r="C406" s="175" t="s">
        <v>410</v>
      </c>
      <c r="D406" s="327">
        <v>600000</v>
      </c>
      <c r="E406" s="327">
        <v>0</v>
      </c>
      <c r="F406" s="327">
        <v>0</v>
      </c>
    </row>
    <row r="407" spans="1:6">
      <c r="A407" s="269">
        <v>191</v>
      </c>
      <c r="B407" s="204">
        <v>422</v>
      </c>
      <c r="C407" s="12" t="s">
        <v>56</v>
      </c>
      <c r="D407" s="328">
        <v>600000</v>
      </c>
      <c r="E407" s="328"/>
      <c r="F407" s="328"/>
    </row>
    <row r="408" spans="1:6">
      <c r="A408" s="269"/>
      <c r="B408" s="205"/>
      <c r="C408" s="205"/>
      <c r="D408" s="328"/>
      <c r="E408" s="328"/>
      <c r="F408" s="328"/>
    </row>
    <row r="409" spans="1:6" ht="26.25">
      <c r="A409" s="186" t="s">
        <v>53</v>
      </c>
      <c r="B409" s="186" t="s">
        <v>455</v>
      </c>
      <c r="C409" s="233" t="s">
        <v>456</v>
      </c>
      <c r="D409" s="236">
        <v>16000</v>
      </c>
      <c r="E409" s="236">
        <v>0</v>
      </c>
      <c r="F409" s="236">
        <v>0</v>
      </c>
    </row>
    <row r="410" spans="1:6" ht="15" customHeight="1">
      <c r="A410" s="205"/>
      <c r="B410" s="205"/>
      <c r="C410" s="205"/>
      <c r="D410" s="72"/>
      <c r="E410" s="72"/>
      <c r="F410" s="72"/>
    </row>
    <row r="411" spans="1:6" ht="15" customHeight="1">
      <c r="A411" s="205"/>
      <c r="B411" s="202">
        <v>38</v>
      </c>
      <c r="C411" s="175" t="s">
        <v>50</v>
      </c>
      <c r="D411" s="75">
        <v>16000</v>
      </c>
      <c r="E411" s="75">
        <v>0</v>
      </c>
      <c r="F411" s="75">
        <v>0</v>
      </c>
    </row>
    <row r="412" spans="1:6" ht="15" customHeight="1">
      <c r="A412" s="269">
        <v>192</v>
      </c>
      <c r="B412" s="204">
        <v>381</v>
      </c>
      <c r="C412" s="12" t="s">
        <v>473</v>
      </c>
      <c r="D412" s="72">
        <v>16000</v>
      </c>
      <c r="E412" s="72"/>
      <c r="F412" s="72"/>
    </row>
    <row r="413" spans="1:6" ht="15" customHeight="1">
      <c r="A413" s="205"/>
      <c r="B413" s="205"/>
      <c r="C413" s="205"/>
      <c r="D413" s="205"/>
      <c r="E413" s="205"/>
      <c r="F413" s="205"/>
    </row>
    <row r="414" spans="1:6" ht="18" customHeight="1">
      <c r="A414" s="186" t="s">
        <v>53</v>
      </c>
      <c r="B414" s="186" t="s">
        <v>457</v>
      </c>
      <c r="C414" s="233" t="s">
        <v>458</v>
      </c>
      <c r="D414" s="236">
        <v>45000</v>
      </c>
      <c r="E414" s="236">
        <v>0</v>
      </c>
      <c r="F414" s="236">
        <v>0</v>
      </c>
    </row>
    <row r="415" spans="1:6" ht="15" customHeight="1">
      <c r="A415" s="205"/>
      <c r="B415" s="205"/>
      <c r="C415" s="205"/>
      <c r="D415" s="72"/>
      <c r="E415" s="72"/>
      <c r="F415" s="72"/>
    </row>
    <row r="416" spans="1:6" ht="15" customHeight="1">
      <c r="A416" s="269"/>
      <c r="B416" s="202">
        <v>38</v>
      </c>
      <c r="C416" s="175" t="s">
        <v>50</v>
      </c>
      <c r="D416" s="72">
        <v>45000</v>
      </c>
      <c r="E416" s="72">
        <v>0</v>
      </c>
      <c r="F416" s="72">
        <v>0</v>
      </c>
    </row>
    <row r="417" spans="1:6" ht="15" customHeight="1">
      <c r="A417" s="269">
        <v>193</v>
      </c>
      <c r="B417" s="204">
        <v>381</v>
      </c>
      <c r="C417" s="12" t="s">
        <v>473</v>
      </c>
      <c r="D417" s="72">
        <v>45000</v>
      </c>
      <c r="E417" s="72"/>
      <c r="F417" s="72"/>
    </row>
    <row r="418" spans="1:6">
      <c r="A418" s="269"/>
      <c r="B418" s="205"/>
      <c r="C418" s="205"/>
      <c r="D418" s="72"/>
      <c r="E418" s="72"/>
      <c r="F418" s="72"/>
    </row>
    <row r="419" spans="1:6">
      <c r="A419" s="356" t="s">
        <v>53</v>
      </c>
      <c r="B419" s="186" t="s">
        <v>459</v>
      </c>
      <c r="C419" s="186" t="s">
        <v>460</v>
      </c>
      <c r="D419" s="236">
        <v>100000</v>
      </c>
      <c r="E419" s="236">
        <v>0</v>
      </c>
      <c r="F419" s="236">
        <v>0</v>
      </c>
    </row>
    <row r="420" spans="1:6">
      <c r="A420" s="269"/>
      <c r="B420" s="205"/>
      <c r="C420" s="205"/>
      <c r="D420" s="72"/>
      <c r="E420" s="72"/>
      <c r="F420" s="72"/>
    </row>
    <row r="421" spans="1:6">
      <c r="A421" s="269"/>
      <c r="B421" s="202">
        <v>38</v>
      </c>
      <c r="C421" s="175" t="s">
        <v>50</v>
      </c>
      <c r="D421" s="72">
        <v>100000</v>
      </c>
      <c r="E421" s="72">
        <v>0</v>
      </c>
      <c r="F421" s="72">
        <v>0</v>
      </c>
    </row>
    <row r="422" spans="1:6">
      <c r="A422" s="269">
        <v>194</v>
      </c>
      <c r="B422" s="204">
        <v>381</v>
      </c>
      <c r="C422" s="12" t="s">
        <v>473</v>
      </c>
      <c r="D422" s="72">
        <v>100000</v>
      </c>
      <c r="E422" s="72"/>
      <c r="F422" s="72"/>
    </row>
    <row r="423" spans="1:6">
      <c r="A423" s="269"/>
      <c r="B423" s="205"/>
      <c r="C423" s="205"/>
      <c r="D423" s="72"/>
      <c r="E423" s="72"/>
      <c r="F423" s="72"/>
    </row>
    <row r="424" spans="1:6">
      <c r="A424" s="356" t="s">
        <v>53</v>
      </c>
      <c r="B424" s="186" t="s">
        <v>461</v>
      </c>
      <c r="C424" s="186" t="s">
        <v>462</v>
      </c>
      <c r="D424" s="236">
        <v>20000</v>
      </c>
      <c r="E424" s="236">
        <v>0</v>
      </c>
      <c r="F424" s="236">
        <v>0</v>
      </c>
    </row>
    <row r="425" spans="1:6">
      <c r="A425" s="269"/>
      <c r="B425" s="205"/>
      <c r="C425" s="205"/>
      <c r="D425" s="72"/>
      <c r="E425" s="72"/>
      <c r="F425" s="72"/>
    </row>
    <row r="426" spans="1:6">
      <c r="A426" s="269"/>
      <c r="B426" s="202">
        <v>38</v>
      </c>
      <c r="C426" s="175" t="s">
        <v>50</v>
      </c>
      <c r="D426" s="72">
        <v>20000</v>
      </c>
      <c r="E426" s="72">
        <v>0</v>
      </c>
      <c r="F426" s="72">
        <v>0</v>
      </c>
    </row>
    <row r="427" spans="1:6">
      <c r="A427" s="269">
        <v>195</v>
      </c>
      <c r="B427" s="204">
        <v>381</v>
      </c>
      <c r="C427" s="12" t="s">
        <v>473</v>
      </c>
      <c r="D427" s="72">
        <v>20000</v>
      </c>
      <c r="E427" s="72"/>
      <c r="F427" s="72"/>
    </row>
    <row r="428" spans="1:6">
      <c r="A428" s="269"/>
      <c r="B428" s="205"/>
      <c r="C428" s="205"/>
      <c r="D428" s="205"/>
      <c r="E428" s="205"/>
      <c r="F428" s="205"/>
    </row>
    <row r="429" spans="1:6">
      <c r="A429" s="356" t="s">
        <v>53</v>
      </c>
      <c r="B429" s="186" t="s">
        <v>463</v>
      </c>
      <c r="C429" s="186" t="s">
        <v>464</v>
      </c>
      <c r="D429" s="236">
        <v>25000</v>
      </c>
      <c r="E429" s="236">
        <v>0</v>
      </c>
      <c r="F429" s="236">
        <v>0</v>
      </c>
    </row>
    <row r="430" spans="1:6">
      <c r="A430" s="269"/>
      <c r="B430" s="205"/>
      <c r="C430" s="205"/>
      <c r="D430" s="72"/>
      <c r="E430" s="72"/>
      <c r="F430" s="72"/>
    </row>
    <row r="431" spans="1:6">
      <c r="A431" s="269"/>
      <c r="B431" s="202">
        <v>38</v>
      </c>
      <c r="C431" s="175" t="s">
        <v>50</v>
      </c>
      <c r="D431" s="72">
        <v>25000</v>
      </c>
      <c r="E431" s="72">
        <v>0</v>
      </c>
      <c r="F431" s="72">
        <v>0</v>
      </c>
    </row>
    <row r="432" spans="1:6">
      <c r="A432" s="269">
        <v>196</v>
      </c>
      <c r="B432" s="204">
        <v>381</v>
      </c>
      <c r="C432" s="12" t="s">
        <v>473</v>
      </c>
      <c r="D432" s="72">
        <v>25000</v>
      </c>
      <c r="E432" s="72"/>
      <c r="F432" s="72"/>
    </row>
  </sheetData>
  <pageMargins left="0.17" right="0.51181102362204722" top="0.75" bottom="0.74803149606299213" header="0.31" footer="0.31496062992125984"/>
  <pageSetup paperSize="9" scale="8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2CE6-4442-4988-B58E-825E7F720DC9}">
  <sheetPr>
    <pageSetUpPr fitToPage="1"/>
  </sheetPr>
  <dimension ref="A1:I113"/>
  <sheetViews>
    <sheetView workbookViewId="0">
      <selection activeCell="A41" sqref="A41:XFD41"/>
    </sheetView>
  </sheetViews>
  <sheetFormatPr defaultRowHeight="15"/>
  <cols>
    <col min="1" max="1" width="12.28515625" customWidth="1"/>
    <col min="2" max="2" width="13.28515625" customWidth="1"/>
    <col min="3" max="3" width="13.85546875" customWidth="1"/>
    <col min="4" max="5" width="14.85546875" customWidth="1"/>
    <col min="6" max="6" width="14" customWidth="1"/>
    <col min="7" max="7" width="14" style="270" customWidth="1"/>
    <col min="8" max="8" width="15.7109375" style="270" customWidth="1"/>
    <col min="9" max="9" width="14.28515625" style="270" customWidth="1"/>
  </cols>
  <sheetData>
    <row r="1" spans="1:9" ht="15.75">
      <c r="A1" s="755" t="s">
        <v>562</v>
      </c>
      <c r="B1" s="756"/>
      <c r="C1" s="756"/>
      <c r="D1" s="756"/>
      <c r="E1" s="756"/>
      <c r="F1" s="756"/>
      <c r="G1" s="757"/>
      <c r="H1" s="757"/>
      <c r="I1" s="757"/>
    </row>
    <row r="3" spans="1:9">
      <c r="A3" s="758" t="s">
        <v>240</v>
      </c>
      <c r="B3" s="758"/>
      <c r="C3" s="758"/>
      <c r="D3" s="758"/>
      <c r="E3" s="758"/>
      <c r="F3" s="758"/>
      <c r="G3" s="757"/>
      <c r="H3" s="757"/>
      <c r="I3" s="757"/>
    </row>
    <row r="5" spans="1:9" ht="36" customHeight="1">
      <c r="A5" s="759" t="s">
        <v>679</v>
      </c>
      <c r="B5" s="759"/>
      <c r="C5" s="759"/>
      <c r="D5" s="759"/>
      <c r="E5" s="759"/>
      <c r="F5" s="759"/>
      <c r="G5" s="757"/>
      <c r="H5" s="757"/>
      <c r="I5" s="757"/>
    </row>
    <row r="6" spans="1:9" ht="16.5" thickBot="1">
      <c r="D6" s="271"/>
      <c r="E6" s="271"/>
      <c r="F6" s="271"/>
      <c r="G6" s="272"/>
    </row>
    <row r="7" spans="1:9" ht="15.75" thickBot="1">
      <c r="A7" s="748" t="s">
        <v>267</v>
      </c>
      <c r="B7" s="749"/>
      <c r="C7" s="749"/>
      <c r="D7" s="749"/>
      <c r="E7" s="749"/>
      <c r="F7" s="749"/>
      <c r="G7" s="749"/>
      <c r="H7" s="749"/>
      <c r="I7" s="750"/>
    </row>
    <row r="8" spans="1:9">
      <c r="A8" s="658"/>
      <c r="B8" s="751" t="s">
        <v>495</v>
      </c>
      <c r="C8" s="487"/>
      <c r="D8" s="487"/>
      <c r="E8" s="487"/>
      <c r="F8" s="553"/>
      <c r="G8" s="752"/>
      <c r="H8" s="753"/>
      <c r="I8" s="754"/>
    </row>
    <row r="9" spans="1:9" ht="24">
      <c r="A9" s="658" t="s">
        <v>268</v>
      </c>
      <c r="B9" s="751"/>
      <c r="C9" s="487" t="s">
        <v>270</v>
      </c>
      <c r="D9" s="487" t="s">
        <v>271</v>
      </c>
      <c r="E9" s="487" t="s">
        <v>272</v>
      </c>
      <c r="F9" s="487" t="s">
        <v>273</v>
      </c>
      <c r="G9" s="487" t="s">
        <v>680</v>
      </c>
      <c r="H9" s="487" t="s">
        <v>681</v>
      </c>
      <c r="I9" s="487" t="s">
        <v>682</v>
      </c>
    </row>
    <row r="10" spans="1:9" ht="15.75" thickBot="1">
      <c r="A10" s="554"/>
      <c r="B10" s="751"/>
      <c r="C10" s="555"/>
      <c r="D10" s="555"/>
      <c r="E10" s="555"/>
      <c r="F10" s="555"/>
      <c r="G10" s="487"/>
      <c r="H10" s="487"/>
      <c r="I10" s="487"/>
    </row>
    <row r="11" spans="1:9">
      <c r="A11" s="741" t="s">
        <v>329</v>
      </c>
      <c r="B11" s="743" t="s">
        <v>468</v>
      </c>
      <c r="C11" s="744" t="s">
        <v>469</v>
      </c>
      <c r="D11" s="744" t="s">
        <v>470</v>
      </c>
      <c r="E11" s="746" t="s">
        <v>471</v>
      </c>
      <c r="F11" s="671" t="s">
        <v>241</v>
      </c>
      <c r="G11" s="297">
        <v>70000</v>
      </c>
      <c r="H11" s="297">
        <v>70000</v>
      </c>
      <c r="I11" s="289">
        <v>70000</v>
      </c>
    </row>
    <row r="12" spans="1:9" ht="36" customHeight="1" thickBot="1">
      <c r="A12" s="742"/>
      <c r="B12" s="733"/>
      <c r="C12" s="745"/>
      <c r="D12" s="745"/>
      <c r="E12" s="747"/>
      <c r="F12" s="675"/>
      <c r="G12" s="676"/>
      <c r="H12" s="676"/>
      <c r="I12" s="674"/>
    </row>
    <row r="13" spans="1:9" ht="15.75" thickBot="1">
      <c r="A13" s="720" t="s">
        <v>274</v>
      </c>
      <c r="B13" s="721"/>
      <c r="C13" s="721"/>
      <c r="D13" s="721"/>
      <c r="E13" s="721"/>
      <c r="F13" s="723"/>
      <c r="G13" s="433">
        <v>70000</v>
      </c>
      <c r="H13" s="433">
        <f>H11</f>
        <v>70000</v>
      </c>
      <c r="I13" s="677">
        <f>I11</f>
        <v>70000</v>
      </c>
    </row>
    <row r="14" spans="1:9" ht="15.75" thickBot="1">
      <c r="A14" s="672"/>
      <c r="B14" s="673"/>
      <c r="C14" s="673"/>
      <c r="D14" s="673"/>
      <c r="E14" s="673"/>
      <c r="F14" s="673"/>
      <c r="G14" s="678"/>
      <c r="H14" s="678"/>
      <c r="I14" s="678"/>
    </row>
    <row r="15" spans="1:9" ht="15.75" thickBot="1">
      <c r="A15" s="738" t="s">
        <v>275</v>
      </c>
      <c r="B15" s="739"/>
      <c r="C15" s="739"/>
      <c r="D15" s="739"/>
      <c r="E15" s="739"/>
      <c r="F15" s="739"/>
      <c r="G15" s="739"/>
      <c r="H15" s="739"/>
      <c r="I15" s="740"/>
    </row>
    <row r="16" spans="1:9">
      <c r="A16" s="659"/>
      <c r="B16" s="731" t="s">
        <v>277</v>
      </c>
      <c r="C16" s="661"/>
      <c r="D16" s="288"/>
      <c r="E16" s="288"/>
      <c r="F16" s="379"/>
      <c r="G16" s="368"/>
      <c r="H16" s="364"/>
      <c r="I16" s="365"/>
    </row>
    <row r="17" spans="1:9" ht="36.75" thickBot="1">
      <c r="A17" s="734" t="s">
        <v>276</v>
      </c>
      <c r="B17" s="732"/>
      <c r="C17" s="662" t="s">
        <v>278</v>
      </c>
      <c r="D17" s="286" t="s">
        <v>279</v>
      </c>
      <c r="E17" s="286" t="s">
        <v>236</v>
      </c>
      <c r="F17" s="380" t="s">
        <v>98</v>
      </c>
      <c r="G17" s="290">
        <v>300000</v>
      </c>
      <c r="H17" s="366">
        <v>0</v>
      </c>
      <c r="I17" s="367">
        <v>0</v>
      </c>
    </row>
    <row r="18" spans="1:9" ht="84.75" thickBot="1">
      <c r="A18" s="734"/>
      <c r="B18" s="732"/>
      <c r="C18" s="283"/>
      <c r="D18" s="286" t="s">
        <v>279</v>
      </c>
      <c r="E18" s="286" t="s">
        <v>386</v>
      </c>
      <c r="F18" s="275" t="s">
        <v>378</v>
      </c>
      <c r="G18" s="287">
        <v>150000</v>
      </c>
      <c r="H18" s="363">
        <v>0</v>
      </c>
      <c r="I18" s="369">
        <v>0</v>
      </c>
    </row>
    <row r="19" spans="1:9" ht="72.75" thickBot="1">
      <c r="A19" s="660"/>
      <c r="B19" s="733"/>
      <c r="C19" s="286"/>
      <c r="D19" s="286" t="s">
        <v>279</v>
      </c>
      <c r="E19" s="286" t="s">
        <v>684</v>
      </c>
      <c r="F19" s="275" t="s">
        <v>433</v>
      </c>
      <c r="G19" s="287">
        <v>900000</v>
      </c>
      <c r="H19" s="363">
        <v>0</v>
      </c>
      <c r="I19" s="369">
        <v>0</v>
      </c>
    </row>
    <row r="20" spans="1:9" ht="84.75" thickBot="1">
      <c r="A20" s="665"/>
      <c r="B20" s="293"/>
      <c r="C20" s="293"/>
      <c r="D20" s="293" t="s">
        <v>279</v>
      </c>
      <c r="E20" s="293" t="s">
        <v>645</v>
      </c>
      <c r="F20" s="419" t="s">
        <v>685</v>
      </c>
      <c r="G20" s="307">
        <v>900000</v>
      </c>
      <c r="H20" s="607">
        <v>0</v>
      </c>
      <c r="I20" s="491">
        <v>0</v>
      </c>
    </row>
    <row r="21" spans="1:9">
      <c r="A21" s="735"/>
      <c r="B21" s="736"/>
      <c r="C21" s="736"/>
      <c r="D21" s="736"/>
      <c r="E21" s="736"/>
      <c r="F21" s="737"/>
      <c r="G21" s="381"/>
      <c r="H21" s="376"/>
      <c r="I21" s="657"/>
    </row>
    <row r="22" spans="1:9" ht="15.75" thickBot="1">
      <c r="A22" s="727" t="s">
        <v>280</v>
      </c>
      <c r="B22" s="728"/>
      <c r="C22" s="728"/>
      <c r="D22" s="728"/>
      <c r="E22" s="728"/>
      <c r="F22" s="729"/>
      <c r="G22" s="382">
        <f>G17+G18+G19+G20</f>
        <v>2250000</v>
      </c>
      <c r="H22" s="377">
        <f>H17+H18+H19+H20</f>
        <v>0</v>
      </c>
      <c r="I22" s="378">
        <f>I17+I18+I20</f>
        <v>0</v>
      </c>
    </row>
    <row r="23" spans="1:9" ht="15.75" thickBot="1">
      <c r="A23" s="727" t="s">
        <v>281</v>
      </c>
      <c r="B23" s="728"/>
      <c r="C23" s="728"/>
      <c r="D23" s="728"/>
      <c r="E23" s="728"/>
      <c r="F23" s="730"/>
      <c r="G23" s="277">
        <f>G13+G22</f>
        <v>2320000</v>
      </c>
      <c r="H23" s="277">
        <f>H13+H22</f>
        <v>70000</v>
      </c>
      <c r="I23" s="277">
        <f>I13+I22</f>
        <v>70000</v>
      </c>
    </row>
    <row r="24" spans="1:9" ht="15.75" thickBot="1">
      <c r="A24" s="666"/>
      <c r="B24" s="666"/>
      <c r="C24" s="666"/>
      <c r="D24" s="666"/>
      <c r="E24" s="666"/>
      <c r="F24" s="666"/>
      <c r="G24" s="667"/>
      <c r="H24" s="667"/>
      <c r="I24" s="667"/>
    </row>
    <row r="25" spans="1:9" ht="15.75" thickBot="1">
      <c r="A25" s="724" t="s">
        <v>282</v>
      </c>
      <c r="B25" s="725"/>
      <c r="C25" s="725"/>
      <c r="D25" s="725"/>
      <c r="E25" s="725"/>
      <c r="F25" s="725"/>
      <c r="G25" s="725"/>
      <c r="H25" s="725"/>
      <c r="I25" s="726"/>
    </row>
    <row r="26" spans="1:9">
      <c r="A26" s="278"/>
      <c r="B26" s="279"/>
      <c r="C26" s="279"/>
      <c r="D26" s="279"/>
      <c r="E26" s="279"/>
      <c r="F26" s="279"/>
      <c r="G26" s="274"/>
      <c r="H26" s="274"/>
      <c r="I26" s="274"/>
    </row>
    <row r="27" spans="1:9" ht="36">
      <c r="A27" s="658" t="s">
        <v>268</v>
      </c>
      <c r="B27" s="487" t="s">
        <v>269</v>
      </c>
      <c r="C27" s="487" t="s">
        <v>270</v>
      </c>
      <c r="D27" s="487" t="s">
        <v>271</v>
      </c>
      <c r="E27" s="487" t="s">
        <v>272</v>
      </c>
      <c r="F27" s="487" t="s">
        <v>273</v>
      </c>
      <c r="G27" s="487" t="s">
        <v>683</v>
      </c>
      <c r="H27" s="487" t="s">
        <v>681</v>
      </c>
      <c r="I27" s="487" t="s">
        <v>682</v>
      </c>
    </row>
    <row r="28" spans="1:9" ht="15.75" thickBot="1">
      <c r="A28" s="280"/>
      <c r="B28" s="281"/>
      <c r="C28" s="281"/>
      <c r="D28" s="281"/>
      <c r="E28" s="281"/>
      <c r="F28" s="281"/>
      <c r="G28" s="282"/>
      <c r="H28" s="282"/>
      <c r="I28" s="282"/>
    </row>
    <row r="29" spans="1:9" ht="84.75" thickBot="1">
      <c r="A29" s="606"/>
      <c r="B29" s="283" t="s">
        <v>284</v>
      </c>
      <c r="C29" s="284" t="s">
        <v>287</v>
      </c>
      <c r="D29" s="284" t="s">
        <v>289</v>
      </c>
      <c r="E29" s="284" t="s">
        <v>144</v>
      </c>
      <c r="F29" s="284" t="s">
        <v>143</v>
      </c>
      <c r="G29" s="285">
        <v>100000</v>
      </c>
      <c r="H29" s="285">
        <v>300000</v>
      </c>
      <c r="I29" s="285">
        <v>300000</v>
      </c>
    </row>
    <row r="30" spans="1:9" ht="60.75" thickBot="1">
      <c r="A30" s="606"/>
      <c r="B30" s="283" t="s">
        <v>587</v>
      </c>
      <c r="C30" s="284" t="s">
        <v>588</v>
      </c>
      <c r="D30" s="284" t="s">
        <v>289</v>
      </c>
      <c r="E30" s="608" t="s">
        <v>686</v>
      </c>
      <c r="F30" s="286" t="s">
        <v>633</v>
      </c>
      <c r="G30" s="287">
        <v>190000</v>
      </c>
      <c r="H30" s="287">
        <v>0</v>
      </c>
      <c r="I30" s="287">
        <v>0</v>
      </c>
    </row>
    <row r="31" spans="1:9" ht="72.75" thickBot="1">
      <c r="A31" s="606"/>
      <c r="B31" s="283" t="s">
        <v>607</v>
      </c>
      <c r="C31" s="284" t="s">
        <v>608</v>
      </c>
      <c r="D31" s="421" t="s">
        <v>289</v>
      </c>
      <c r="E31" s="293" t="s">
        <v>616</v>
      </c>
      <c r="F31" s="286" t="s">
        <v>373</v>
      </c>
      <c r="G31" s="287">
        <v>150000</v>
      </c>
      <c r="H31" s="287">
        <v>100000</v>
      </c>
      <c r="I31" s="287">
        <v>100000</v>
      </c>
    </row>
    <row r="32" spans="1:9" ht="120.75" thickBot="1">
      <c r="A32" s="606" t="s">
        <v>283</v>
      </c>
      <c r="B32" s="283" t="s">
        <v>475</v>
      </c>
      <c r="C32" s="284" t="s">
        <v>288</v>
      </c>
      <c r="D32" s="284" t="s">
        <v>242</v>
      </c>
      <c r="E32" s="284" t="s">
        <v>290</v>
      </c>
      <c r="F32" s="286" t="s">
        <v>146</v>
      </c>
      <c r="G32" s="287">
        <v>5000000</v>
      </c>
      <c r="H32" s="287">
        <v>15000000</v>
      </c>
      <c r="I32" s="287">
        <v>0</v>
      </c>
    </row>
    <row r="33" spans="1:9" ht="60.75" thickBot="1">
      <c r="A33" s="606"/>
      <c r="B33" s="662" t="s">
        <v>285</v>
      </c>
      <c r="C33" s="286" t="s">
        <v>288</v>
      </c>
      <c r="D33" s="286" t="s">
        <v>242</v>
      </c>
      <c r="E33" s="286" t="s">
        <v>243</v>
      </c>
      <c r="F33" s="275" t="s">
        <v>148</v>
      </c>
      <c r="G33" s="696">
        <v>950000</v>
      </c>
      <c r="H33" s="285">
        <v>150000</v>
      </c>
      <c r="I33" s="304">
        <v>150000</v>
      </c>
    </row>
    <row r="34" spans="1:9" ht="60.75" thickBot="1">
      <c r="A34" s="606"/>
      <c r="B34" s="295" t="s">
        <v>286</v>
      </c>
      <c r="C34" s="295" t="s">
        <v>288</v>
      </c>
      <c r="D34" s="295" t="s">
        <v>242</v>
      </c>
      <c r="E34" s="295" t="s">
        <v>383</v>
      </c>
      <c r="F34" s="295" t="s">
        <v>150</v>
      </c>
      <c r="G34" s="362">
        <v>3000000</v>
      </c>
      <c r="H34" s="363">
        <v>13500000</v>
      </c>
      <c r="I34" s="367">
        <v>0</v>
      </c>
    </row>
    <row r="35" spans="1:9" ht="15.75" thickBot="1">
      <c r="A35" s="720" t="s">
        <v>291</v>
      </c>
      <c r="B35" s="721"/>
      <c r="C35" s="721"/>
      <c r="D35" s="721"/>
      <c r="E35" s="721"/>
      <c r="F35" s="723"/>
      <c r="G35" s="433">
        <f>G29+G30+G31+G32+G33+G34</f>
        <v>9390000</v>
      </c>
      <c r="H35" s="433">
        <f>H29+H30+H31+H32+H33+H34</f>
        <v>29050000</v>
      </c>
      <c r="I35" s="433">
        <f>I29+I30+I31+I32+I33+I34</f>
        <v>550000</v>
      </c>
    </row>
    <row r="36" spans="1:9" ht="21.75" customHeight="1">
      <c r="A36" s="679"/>
      <c r="B36" s="679"/>
      <c r="C36" s="679"/>
      <c r="D36" s="679"/>
      <c r="E36" s="679"/>
      <c r="F36" s="679"/>
      <c r="G36" s="680"/>
      <c r="H36" s="680"/>
      <c r="I36" s="680"/>
    </row>
    <row r="37" spans="1:9" ht="17.25" customHeight="1">
      <c r="A37" s="679"/>
      <c r="B37" s="679"/>
      <c r="C37" s="679"/>
      <c r="D37" s="679"/>
      <c r="E37" s="679"/>
      <c r="F37" s="679"/>
      <c r="G37" s="680"/>
      <c r="H37" s="680"/>
      <c r="I37" s="680"/>
    </row>
    <row r="38" spans="1:9" ht="15.75" customHeight="1">
      <c r="A38" s="679"/>
      <c r="B38" s="679"/>
      <c r="C38" s="679"/>
      <c r="D38" s="679"/>
      <c r="E38" s="679"/>
      <c r="F38" s="679"/>
      <c r="G38" s="680"/>
      <c r="H38" s="680"/>
      <c r="I38" s="680"/>
    </row>
    <row r="39" spans="1:9" ht="15.75" customHeight="1">
      <c r="A39" s="679"/>
      <c r="B39" s="679"/>
      <c r="C39" s="679"/>
      <c r="D39" s="679"/>
      <c r="E39" s="679"/>
      <c r="F39" s="679"/>
      <c r="G39" s="680"/>
      <c r="H39" s="680"/>
      <c r="I39" s="680"/>
    </row>
    <row r="40" spans="1:9" ht="15.75" customHeight="1">
      <c r="A40" s="679"/>
      <c r="B40" s="679"/>
      <c r="C40" s="679"/>
      <c r="D40" s="679"/>
      <c r="E40" s="679"/>
      <c r="F40" s="679"/>
      <c r="G40" s="680"/>
      <c r="H40" s="680"/>
      <c r="I40" s="680"/>
    </row>
    <row r="41" spans="1:9" ht="15.75" customHeight="1">
      <c r="A41" s="679"/>
      <c r="B41" s="679"/>
      <c r="C41" s="679"/>
      <c r="D41" s="679"/>
      <c r="E41" s="679"/>
      <c r="F41" s="679"/>
      <c r="G41" s="680"/>
      <c r="H41" s="680"/>
      <c r="I41" s="680"/>
    </row>
    <row r="42" spans="1:9" ht="15.75" customHeight="1">
      <c r="A42" s="679"/>
      <c r="B42" s="679"/>
      <c r="C42" s="679"/>
      <c r="D42" s="679"/>
      <c r="E42" s="679"/>
      <c r="F42" s="679"/>
      <c r="G42" s="680"/>
      <c r="H42" s="680"/>
      <c r="I42" s="680"/>
    </row>
    <row r="43" spans="1:9" ht="15.75" customHeight="1">
      <c r="A43" s="679"/>
      <c r="B43" s="679"/>
      <c r="C43" s="679"/>
      <c r="D43" s="679"/>
      <c r="E43" s="679"/>
      <c r="F43" s="679"/>
      <c r="G43" s="680"/>
      <c r="H43" s="680"/>
      <c r="I43" s="680"/>
    </row>
    <row r="44" spans="1:9" ht="15.75" customHeight="1">
      <c r="A44" s="679"/>
      <c r="B44" s="679"/>
      <c r="C44" s="679"/>
      <c r="D44" s="679"/>
      <c r="E44" s="679"/>
      <c r="F44" s="679"/>
      <c r="G44" s="680"/>
      <c r="H44" s="680"/>
      <c r="I44" s="680"/>
    </row>
    <row r="45" spans="1:9" ht="15.75" customHeight="1">
      <c r="A45" s="679"/>
      <c r="B45" s="679"/>
      <c r="C45" s="679"/>
      <c r="D45" s="679"/>
      <c r="E45" s="679"/>
      <c r="F45" s="679"/>
      <c r="G45" s="680"/>
      <c r="H45" s="680"/>
      <c r="I45" s="680"/>
    </row>
    <row r="46" spans="1:9" ht="15.75" customHeight="1">
      <c r="A46" s="679"/>
      <c r="B46" s="679"/>
      <c r="C46" s="679"/>
      <c r="D46" s="679"/>
      <c r="E46" s="679"/>
      <c r="F46" s="679"/>
      <c r="G46" s="680"/>
      <c r="H46" s="680"/>
      <c r="I46" s="680"/>
    </row>
    <row r="47" spans="1:9" ht="15.75" customHeight="1">
      <c r="A47" s="679"/>
      <c r="B47" s="679"/>
      <c r="C47" s="679"/>
      <c r="D47" s="679"/>
      <c r="E47" s="679"/>
      <c r="F47" s="679"/>
      <c r="G47" s="680"/>
      <c r="H47" s="680"/>
      <c r="I47" s="680"/>
    </row>
    <row r="48" spans="1:9">
      <c r="A48" s="668"/>
      <c r="B48" s="668"/>
      <c r="C48" s="668"/>
      <c r="D48" s="668"/>
      <c r="E48" s="668"/>
      <c r="F48" s="668"/>
      <c r="G48" s="669"/>
      <c r="H48" s="669"/>
      <c r="I48" s="669"/>
    </row>
    <row r="49" spans="1:9">
      <c r="A49" s="668"/>
      <c r="B49" s="668"/>
      <c r="C49" s="668"/>
      <c r="D49" s="668"/>
      <c r="E49" s="668"/>
      <c r="F49" s="668"/>
      <c r="G49" s="669"/>
      <c r="H49" s="669"/>
      <c r="I49" s="669"/>
    </row>
    <row r="50" spans="1:9" ht="15.75" thickBot="1">
      <c r="A50" s="668"/>
      <c r="B50" s="668"/>
      <c r="C50" s="668"/>
      <c r="D50" s="668"/>
      <c r="E50" s="668"/>
      <c r="F50" s="668"/>
      <c r="G50" s="669"/>
      <c r="H50" s="669"/>
      <c r="I50" s="669"/>
    </row>
    <row r="51" spans="1:9" ht="15.75" thickBot="1">
      <c r="A51" s="724" t="s">
        <v>292</v>
      </c>
      <c r="B51" s="725"/>
      <c r="C51" s="725"/>
      <c r="D51" s="725"/>
      <c r="E51" s="725"/>
      <c r="F51" s="725"/>
      <c r="G51" s="725"/>
      <c r="H51" s="725"/>
      <c r="I51" s="726"/>
    </row>
    <row r="52" spans="1:9" ht="24.75" thickBot="1">
      <c r="A52" s="621"/>
      <c r="B52" s="288"/>
      <c r="C52" s="288"/>
      <c r="D52" s="288"/>
      <c r="E52" s="288"/>
      <c r="F52" s="288"/>
      <c r="G52" s="488" t="s">
        <v>680</v>
      </c>
      <c r="H52" s="488" t="s">
        <v>681</v>
      </c>
      <c r="I52" s="489" t="s">
        <v>682</v>
      </c>
    </row>
    <row r="53" spans="1:9" ht="108.75" thickBot="1">
      <c r="A53" s="370" t="s">
        <v>293</v>
      </c>
      <c r="B53" s="293" t="s">
        <v>298</v>
      </c>
      <c r="C53" s="284" t="s">
        <v>531</v>
      </c>
      <c r="D53" s="284" t="s">
        <v>330</v>
      </c>
      <c r="E53" s="284" t="s">
        <v>515</v>
      </c>
      <c r="F53" s="284" t="s">
        <v>514</v>
      </c>
      <c r="G53" s="285">
        <v>800000</v>
      </c>
      <c r="H53" s="285">
        <v>0</v>
      </c>
      <c r="I53" s="490">
        <v>0</v>
      </c>
    </row>
    <row r="54" spans="1:9" ht="96.75" thickBot="1">
      <c r="A54" s="276"/>
      <c r="B54" s="283" t="s">
        <v>298</v>
      </c>
      <c r="C54" s="284" t="s">
        <v>532</v>
      </c>
      <c r="D54" s="284" t="s">
        <v>330</v>
      </c>
      <c r="E54" s="284" t="s">
        <v>641</v>
      </c>
      <c r="F54" s="284" t="s">
        <v>178</v>
      </c>
      <c r="G54" s="285">
        <v>700000</v>
      </c>
      <c r="H54" s="285">
        <v>0</v>
      </c>
      <c r="I54" s="490">
        <v>0</v>
      </c>
    </row>
    <row r="55" spans="1:9" ht="96.75" thickBot="1">
      <c r="A55" s="276"/>
      <c r="B55" s="283" t="s">
        <v>298</v>
      </c>
      <c r="C55" s="284" t="s">
        <v>591</v>
      </c>
      <c r="D55" s="284" t="s">
        <v>330</v>
      </c>
      <c r="E55" s="284" t="s">
        <v>533</v>
      </c>
      <c r="F55" s="284" t="s">
        <v>482</v>
      </c>
      <c r="G55" s="285">
        <v>500000</v>
      </c>
      <c r="H55" s="285">
        <v>0</v>
      </c>
      <c r="I55" s="490">
        <v>0</v>
      </c>
    </row>
    <row r="56" spans="1:9" ht="96.75" thickBot="1">
      <c r="A56" s="276"/>
      <c r="B56" s="293" t="s">
        <v>298</v>
      </c>
      <c r="C56" s="284" t="s">
        <v>590</v>
      </c>
      <c r="D56" s="284" t="s">
        <v>330</v>
      </c>
      <c r="E56" s="284" t="s">
        <v>589</v>
      </c>
      <c r="F56" s="284" t="s">
        <v>579</v>
      </c>
      <c r="G56" s="285">
        <v>2000000</v>
      </c>
      <c r="H56" s="285">
        <v>0</v>
      </c>
      <c r="I56" s="490">
        <v>0</v>
      </c>
    </row>
    <row r="57" spans="1:9" ht="60.75" thickBot="1">
      <c r="A57" s="291"/>
      <c r="B57" s="283" t="s">
        <v>596</v>
      </c>
      <c r="C57" s="623" t="s">
        <v>597</v>
      </c>
      <c r="D57" s="623" t="s">
        <v>330</v>
      </c>
      <c r="E57" s="623" t="s">
        <v>576</v>
      </c>
      <c r="F57" s="623" t="s">
        <v>575</v>
      </c>
      <c r="G57" s="624">
        <v>200000</v>
      </c>
      <c r="H57" s="624">
        <v>0</v>
      </c>
      <c r="I57" s="625">
        <v>0</v>
      </c>
    </row>
    <row r="58" spans="1:9">
      <c r="A58" s="370" t="s">
        <v>294</v>
      </c>
      <c r="B58" s="610"/>
      <c r="C58" s="610"/>
      <c r="D58" s="610"/>
      <c r="E58" s="610"/>
      <c r="F58" s="610"/>
      <c r="G58" s="611"/>
      <c r="H58" s="611"/>
      <c r="I58" s="612"/>
    </row>
    <row r="59" spans="1:9" ht="84.75" thickBot="1">
      <c r="A59" s="276" t="s">
        <v>295</v>
      </c>
      <c r="B59" s="662" t="s">
        <v>476</v>
      </c>
      <c r="C59" s="286" t="s">
        <v>321</v>
      </c>
      <c r="D59" s="286" t="s">
        <v>313</v>
      </c>
      <c r="E59" s="286" t="s">
        <v>316</v>
      </c>
      <c r="F59" s="286" t="s">
        <v>172</v>
      </c>
      <c r="G59" s="287">
        <v>300000</v>
      </c>
      <c r="H59" s="287">
        <v>300000</v>
      </c>
      <c r="I59" s="290">
        <v>300000</v>
      </c>
    </row>
    <row r="60" spans="1:9" ht="48.75" thickBot="1">
      <c r="A60" s="276"/>
      <c r="B60" s="293" t="s">
        <v>387</v>
      </c>
      <c r="C60" s="286" t="s">
        <v>306</v>
      </c>
      <c r="D60" s="286" t="s">
        <v>313</v>
      </c>
      <c r="E60" s="286" t="s">
        <v>246</v>
      </c>
      <c r="F60" s="286" t="s">
        <v>262</v>
      </c>
      <c r="G60" s="287">
        <v>200000</v>
      </c>
      <c r="H60" s="287">
        <v>1500000</v>
      </c>
      <c r="I60" s="369">
        <v>0</v>
      </c>
    </row>
    <row r="61" spans="1:9" ht="60.75" thickBot="1">
      <c r="A61" s="276"/>
      <c r="B61" s="293" t="s">
        <v>613</v>
      </c>
      <c r="C61" s="293" t="s">
        <v>309</v>
      </c>
      <c r="D61" s="293" t="s">
        <v>313</v>
      </c>
      <c r="E61" s="293" t="s">
        <v>534</v>
      </c>
      <c r="F61" s="293" t="s">
        <v>511</v>
      </c>
      <c r="G61" s="307">
        <v>100000</v>
      </c>
      <c r="H61" s="304">
        <v>0</v>
      </c>
      <c r="I61" s="490">
        <v>0</v>
      </c>
    </row>
    <row r="62" spans="1:9" ht="48.75" thickBot="1">
      <c r="A62" s="276"/>
      <c r="B62" s="664" t="s">
        <v>299</v>
      </c>
      <c r="C62" s="664" t="s">
        <v>307</v>
      </c>
      <c r="D62" s="664" t="s">
        <v>313</v>
      </c>
      <c r="E62" s="664" t="s">
        <v>176</v>
      </c>
      <c r="F62" s="664" t="s">
        <v>175</v>
      </c>
      <c r="G62" s="301">
        <v>250000</v>
      </c>
      <c r="H62" s="301">
        <v>200000</v>
      </c>
      <c r="I62" s="299">
        <v>200000</v>
      </c>
    </row>
    <row r="63" spans="1:9" ht="84.75" thickBot="1">
      <c r="A63" s="276"/>
      <c r="B63" s="438" t="s">
        <v>300</v>
      </c>
      <c r="C63" s="438" t="s">
        <v>308</v>
      </c>
      <c r="D63" s="438" t="s">
        <v>313</v>
      </c>
      <c r="E63" s="438" t="s">
        <v>320</v>
      </c>
      <c r="F63" s="438" t="s">
        <v>247</v>
      </c>
      <c r="G63" s="609">
        <v>150000</v>
      </c>
      <c r="H63" s="609">
        <v>2000000</v>
      </c>
      <c r="I63" s="307">
        <v>3000000</v>
      </c>
    </row>
    <row r="64" spans="1:9" ht="48.75" thickBot="1">
      <c r="A64" s="276"/>
      <c r="B64" s="293" t="s">
        <v>535</v>
      </c>
      <c r="C64" s="293" t="s">
        <v>536</v>
      </c>
      <c r="D64" s="293" t="s">
        <v>313</v>
      </c>
      <c r="E64" s="293" t="s">
        <v>513</v>
      </c>
      <c r="F64" s="293" t="s">
        <v>263</v>
      </c>
      <c r="G64" s="307">
        <v>100000</v>
      </c>
      <c r="H64" s="307">
        <v>0</v>
      </c>
      <c r="I64" s="290">
        <v>0</v>
      </c>
    </row>
    <row r="65" spans="1:9" ht="48.75" thickBot="1">
      <c r="A65" s="276"/>
      <c r="B65" s="296" t="s">
        <v>535</v>
      </c>
      <c r="C65" s="286" t="s">
        <v>536</v>
      </c>
      <c r="D65" s="286" t="s">
        <v>313</v>
      </c>
      <c r="E65" s="286" t="s">
        <v>516</v>
      </c>
      <c r="F65" s="286" t="s">
        <v>327</v>
      </c>
      <c r="G65" s="287">
        <v>500000</v>
      </c>
      <c r="H65" s="287">
        <v>1000000</v>
      </c>
      <c r="I65" s="369">
        <v>0</v>
      </c>
    </row>
    <row r="66" spans="1:9" ht="60.75" thickBot="1">
      <c r="A66" s="276"/>
      <c r="B66" s="293" t="s">
        <v>302</v>
      </c>
      <c r="C66" s="286" t="s">
        <v>309</v>
      </c>
      <c r="D66" s="286" t="s">
        <v>313</v>
      </c>
      <c r="E66" s="286" t="s">
        <v>384</v>
      </c>
      <c r="F66" s="292" t="s">
        <v>180</v>
      </c>
      <c r="G66" s="287">
        <v>1000000</v>
      </c>
      <c r="H66" s="363">
        <v>900000</v>
      </c>
      <c r="I66" s="369">
        <v>0</v>
      </c>
    </row>
    <row r="67" spans="1:9" ht="60.75" customHeight="1" thickBot="1">
      <c r="A67" s="276"/>
      <c r="B67" s="293" t="s">
        <v>486</v>
      </c>
      <c r="C67" s="293" t="s">
        <v>321</v>
      </c>
      <c r="D67" s="293" t="s">
        <v>388</v>
      </c>
      <c r="E67" s="293" t="s">
        <v>687</v>
      </c>
      <c r="F67" s="293" t="s">
        <v>182</v>
      </c>
      <c r="G67" s="307">
        <v>4500000</v>
      </c>
      <c r="H67" s="307">
        <v>0</v>
      </c>
      <c r="I67" s="490">
        <v>0</v>
      </c>
    </row>
    <row r="68" spans="1:9" ht="60.75" thickBot="1">
      <c r="A68" s="276"/>
      <c r="B68" s="293" t="s">
        <v>609</v>
      </c>
      <c r="C68" s="293" t="s">
        <v>536</v>
      </c>
      <c r="D68" s="293" t="s">
        <v>388</v>
      </c>
      <c r="E68" s="293" t="s">
        <v>688</v>
      </c>
      <c r="F68" s="293" t="s">
        <v>492</v>
      </c>
      <c r="G68" s="307">
        <v>150000</v>
      </c>
      <c r="H68" s="307">
        <v>1000000</v>
      </c>
      <c r="I68" s="490">
        <v>0</v>
      </c>
    </row>
    <row r="69" spans="1:9" ht="72.75" thickBot="1">
      <c r="A69" s="276"/>
      <c r="B69" s="293" t="s">
        <v>301</v>
      </c>
      <c r="C69" s="293" t="s">
        <v>487</v>
      </c>
      <c r="D69" s="293" t="s">
        <v>388</v>
      </c>
      <c r="E69" s="293" t="s">
        <v>567</v>
      </c>
      <c r="F69" s="293" t="s">
        <v>566</v>
      </c>
      <c r="G69" s="307">
        <v>200000</v>
      </c>
      <c r="H69" s="307">
        <v>0</v>
      </c>
      <c r="I69" s="490">
        <v>0</v>
      </c>
    </row>
    <row r="70" spans="1:9" ht="72.75" thickBot="1">
      <c r="A70" s="276"/>
      <c r="B70" s="293" t="s">
        <v>301</v>
      </c>
      <c r="C70" s="293" t="s">
        <v>487</v>
      </c>
      <c r="D70" s="293" t="s">
        <v>388</v>
      </c>
      <c r="E70" s="293" t="s">
        <v>592</v>
      </c>
      <c r="F70" s="293" t="s">
        <v>568</v>
      </c>
      <c r="G70" s="307">
        <v>300000</v>
      </c>
      <c r="H70" s="307">
        <v>0</v>
      </c>
      <c r="I70" s="490">
        <v>0</v>
      </c>
    </row>
    <row r="71" spans="1:9" ht="72.75" thickBot="1">
      <c r="A71" s="276"/>
      <c r="B71" s="293" t="s">
        <v>613</v>
      </c>
      <c r="C71" s="293" t="s">
        <v>487</v>
      </c>
      <c r="D71" s="293" t="s">
        <v>388</v>
      </c>
      <c r="E71" s="293" t="s">
        <v>689</v>
      </c>
      <c r="F71" s="293" t="s">
        <v>479</v>
      </c>
      <c r="G71" s="307">
        <v>300000</v>
      </c>
      <c r="H71" s="307">
        <v>0</v>
      </c>
      <c r="I71" s="490">
        <v>0</v>
      </c>
    </row>
    <row r="72" spans="1:9" ht="72.75" thickBot="1">
      <c r="A72" s="276"/>
      <c r="B72" s="293" t="s">
        <v>613</v>
      </c>
      <c r="C72" s="293" t="s">
        <v>487</v>
      </c>
      <c r="D72" s="293" t="s">
        <v>388</v>
      </c>
      <c r="E72" s="293" t="s">
        <v>690</v>
      </c>
      <c r="F72" s="293" t="s">
        <v>518</v>
      </c>
      <c r="G72" s="307">
        <v>300000</v>
      </c>
      <c r="H72" s="307">
        <v>0</v>
      </c>
      <c r="I72" s="490">
        <v>0</v>
      </c>
    </row>
    <row r="73" spans="1:9" ht="72.75" thickBot="1">
      <c r="A73" s="276"/>
      <c r="B73" s="293" t="s">
        <v>613</v>
      </c>
      <c r="C73" s="293" t="s">
        <v>487</v>
      </c>
      <c r="D73" s="293" t="s">
        <v>388</v>
      </c>
      <c r="E73" s="293" t="s">
        <v>565</v>
      </c>
      <c r="F73" s="293" t="s">
        <v>493</v>
      </c>
      <c r="G73" s="307">
        <v>3200000</v>
      </c>
      <c r="H73" s="307">
        <v>0</v>
      </c>
      <c r="I73" s="490">
        <v>0</v>
      </c>
    </row>
    <row r="74" spans="1:9" ht="72.75" thickBot="1">
      <c r="A74" s="276"/>
      <c r="B74" s="293" t="s">
        <v>301</v>
      </c>
      <c r="C74" s="293" t="s">
        <v>487</v>
      </c>
      <c r="D74" s="293" t="s">
        <v>388</v>
      </c>
      <c r="E74" s="622" t="s">
        <v>593</v>
      </c>
      <c r="F74" s="293" t="s">
        <v>581</v>
      </c>
      <c r="G74" s="307">
        <v>2500000</v>
      </c>
      <c r="H74" s="307">
        <v>0</v>
      </c>
      <c r="I74" s="490">
        <v>0</v>
      </c>
    </row>
    <row r="75" spans="1:9" ht="48.75" thickBot="1">
      <c r="A75" s="291"/>
      <c r="B75" s="293" t="s">
        <v>594</v>
      </c>
      <c r="C75" s="293" t="s">
        <v>595</v>
      </c>
      <c r="D75" s="293" t="s">
        <v>313</v>
      </c>
      <c r="E75" s="293" t="s">
        <v>578</v>
      </c>
      <c r="F75" s="293" t="s">
        <v>577</v>
      </c>
      <c r="G75" s="307">
        <v>100000</v>
      </c>
      <c r="H75" s="307">
        <v>50000</v>
      </c>
      <c r="I75" s="490">
        <v>50000</v>
      </c>
    </row>
    <row r="76" spans="1:9" ht="108.75" thickBot="1">
      <c r="A76" s="370"/>
      <c r="B76" s="283" t="s">
        <v>303</v>
      </c>
      <c r="C76" s="284" t="s">
        <v>321</v>
      </c>
      <c r="D76" s="284" t="s">
        <v>314</v>
      </c>
      <c r="E76" s="284" t="s">
        <v>258</v>
      </c>
      <c r="F76" s="284" t="s">
        <v>187</v>
      </c>
      <c r="G76" s="285">
        <v>6000000</v>
      </c>
      <c r="H76" s="285">
        <v>7000000</v>
      </c>
      <c r="I76" s="304">
        <v>8000000</v>
      </c>
    </row>
    <row r="77" spans="1:9" ht="15.75" thickBot="1">
      <c r="A77" s="409" t="s">
        <v>296</v>
      </c>
      <c r="B77" s="294"/>
      <c r="C77" s="300"/>
      <c r="D77" s="300"/>
      <c r="E77" s="663"/>
      <c r="F77" s="663"/>
      <c r="G77" s="300"/>
      <c r="H77" s="300"/>
      <c r="I77" s="298"/>
    </row>
    <row r="78" spans="1:9" ht="93.75" customHeight="1" thickBot="1">
      <c r="A78" s="606" t="s">
        <v>297</v>
      </c>
      <c r="B78" s="293" t="s">
        <v>304</v>
      </c>
      <c r="C78" s="438" t="s">
        <v>310</v>
      </c>
      <c r="D78" s="438" t="s">
        <v>313</v>
      </c>
      <c r="E78" s="438" t="s">
        <v>244</v>
      </c>
      <c r="F78" s="438" t="s">
        <v>167</v>
      </c>
      <c r="G78" s="609">
        <v>4200000</v>
      </c>
      <c r="H78" s="609">
        <v>0</v>
      </c>
      <c r="I78" s="307">
        <v>0</v>
      </c>
    </row>
    <row r="79" spans="1:9" ht="48.75" thickBot="1">
      <c r="A79" s="276"/>
      <c r="B79" s="286" t="s">
        <v>305</v>
      </c>
      <c r="C79" s="286" t="s">
        <v>311</v>
      </c>
      <c r="D79" s="292" t="s">
        <v>313</v>
      </c>
      <c r="E79" s="286" t="s">
        <v>245</v>
      </c>
      <c r="F79" s="286" t="s">
        <v>169</v>
      </c>
      <c r="G79" s="287">
        <v>2000000</v>
      </c>
      <c r="H79" s="287">
        <v>3000000</v>
      </c>
      <c r="I79" s="290">
        <v>3000000</v>
      </c>
    </row>
    <row r="80" spans="1:9" ht="60.75" thickBot="1">
      <c r="A80" s="276"/>
      <c r="B80" s="293" t="str">
        <f>B78</f>
        <v xml:space="preserve">Poboljšanje poslovne infrastrukture i potpora poduzetnicima </v>
      </c>
      <c r="C80" s="295" t="s">
        <v>321</v>
      </c>
      <c r="D80" s="408" t="str">
        <f>D79</f>
        <v>Razvitak gospodarstva i izgradnja kap.objekata</v>
      </c>
      <c r="E80" s="295" t="s">
        <v>436</v>
      </c>
      <c r="F80" s="295" t="s">
        <v>491</v>
      </c>
      <c r="G80" s="302">
        <v>150000</v>
      </c>
      <c r="H80" s="302">
        <v>1000000</v>
      </c>
      <c r="I80" s="302">
        <v>0</v>
      </c>
    </row>
    <row r="81" spans="1:9" ht="60.75" thickBot="1">
      <c r="A81" s="291"/>
      <c r="B81" s="293" t="s">
        <v>304</v>
      </c>
      <c r="C81" s="293" t="s">
        <v>311</v>
      </c>
      <c r="D81" s="622" t="s">
        <v>313</v>
      </c>
      <c r="E81" s="293" t="s">
        <v>573</v>
      </c>
      <c r="F81" s="293" t="s">
        <v>572</v>
      </c>
      <c r="G81" s="307">
        <v>200000</v>
      </c>
      <c r="H81" s="307">
        <v>0</v>
      </c>
      <c r="I81" s="304">
        <v>0</v>
      </c>
    </row>
    <row r="82" spans="1:9" ht="15.75" thickBot="1">
      <c r="A82" s="383"/>
      <c r="B82" s="421"/>
      <c r="C82" s="421"/>
      <c r="D82" s="440"/>
      <c r="E82" s="421"/>
      <c r="F82" s="421"/>
      <c r="G82" s="439"/>
      <c r="H82" s="439"/>
      <c r="I82" s="439" t="s">
        <v>691</v>
      </c>
    </row>
    <row r="83" spans="1:9">
      <c r="A83" s="370"/>
      <c r="B83" s="296"/>
      <c r="C83" s="303"/>
      <c r="D83" s="296"/>
      <c r="E83" s="296"/>
      <c r="F83" s="308"/>
      <c r="G83" s="299"/>
      <c r="H83" s="299"/>
      <c r="I83" s="303"/>
    </row>
    <row r="84" spans="1:9" ht="60.75" thickBot="1">
      <c r="A84" s="276"/>
      <c r="B84" s="295" t="s">
        <v>385</v>
      </c>
      <c r="C84" s="295" t="s">
        <v>312</v>
      </c>
      <c r="D84" s="295" t="s">
        <v>315</v>
      </c>
      <c r="E84" s="295" t="s">
        <v>692</v>
      </c>
      <c r="F84" s="295" t="s">
        <v>166</v>
      </c>
      <c r="G84" s="302">
        <v>700000</v>
      </c>
      <c r="H84" s="302">
        <v>0</v>
      </c>
      <c r="I84" s="302">
        <v>0</v>
      </c>
    </row>
    <row r="85" spans="1:9" ht="72.75" thickBot="1">
      <c r="A85" s="276" t="s">
        <v>419</v>
      </c>
      <c r="B85" s="293" t="s">
        <v>392</v>
      </c>
      <c r="C85" s="294" t="s">
        <v>398</v>
      </c>
      <c r="D85" s="294" t="s">
        <v>396</v>
      </c>
      <c r="E85" s="294" t="s">
        <v>420</v>
      </c>
      <c r="F85" s="294" t="s">
        <v>360</v>
      </c>
      <c r="G85" s="297">
        <v>418000</v>
      </c>
      <c r="H85" s="297">
        <v>0</v>
      </c>
      <c r="I85" s="289">
        <v>0</v>
      </c>
    </row>
    <row r="86" spans="1:9" ht="72.75" thickBot="1">
      <c r="A86" s="276"/>
      <c r="B86" s="293" t="s">
        <v>392</v>
      </c>
      <c r="C86" s="294" t="s">
        <v>398</v>
      </c>
      <c r="D86" s="294" t="s">
        <v>396</v>
      </c>
      <c r="E86" s="294" t="s">
        <v>496</v>
      </c>
      <c r="F86" s="294" t="s">
        <v>361</v>
      </c>
      <c r="G86" s="297">
        <v>480000</v>
      </c>
      <c r="H86" s="297">
        <v>0</v>
      </c>
      <c r="I86" s="289">
        <v>0</v>
      </c>
    </row>
    <row r="87" spans="1:9" ht="72.75" thickBot="1">
      <c r="A87" s="276"/>
      <c r="B87" s="293" t="s">
        <v>392</v>
      </c>
      <c r="C87" s="294" t="s">
        <v>398</v>
      </c>
      <c r="D87" s="294" t="s">
        <v>396</v>
      </c>
      <c r="E87" s="294" t="s">
        <v>421</v>
      </c>
      <c r="F87" s="294" t="s">
        <v>362</v>
      </c>
      <c r="G87" s="297">
        <v>210000</v>
      </c>
      <c r="H87" s="297">
        <v>0</v>
      </c>
      <c r="I87" s="289">
        <v>0</v>
      </c>
    </row>
    <row r="88" spans="1:9" ht="60.75" thickBot="1">
      <c r="A88" s="276"/>
      <c r="B88" s="293" t="s">
        <v>391</v>
      </c>
      <c r="C88" s="293" t="s">
        <v>389</v>
      </c>
      <c r="D88" s="293" t="s">
        <v>396</v>
      </c>
      <c r="E88" s="293" t="s">
        <v>390</v>
      </c>
      <c r="F88" s="293" t="s">
        <v>408</v>
      </c>
      <c r="G88" s="307">
        <v>6500000</v>
      </c>
      <c r="H88" s="307">
        <v>0</v>
      </c>
      <c r="I88" s="304">
        <v>0</v>
      </c>
    </row>
    <row r="89" spans="1:9" ht="60.75" thickBot="1">
      <c r="A89" s="276"/>
      <c r="B89" s="293" t="s">
        <v>391</v>
      </c>
      <c r="C89" s="294" t="s">
        <v>389</v>
      </c>
      <c r="D89" s="294" t="s">
        <v>396</v>
      </c>
      <c r="E89" s="294" t="s">
        <v>422</v>
      </c>
      <c r="F89" s="294" t="s">
        <v>411</v>
      </c>
      <c r="G89" s="297">
        <v>750000</v>
      </c>
      <c r="H89" s="297">
        <v>0</v>
      </c>
      <c r="I89" s="289">
        <v>0</v>
      </c>
    </row>
    <row r="90" spans="1:9" ht="60.75" thickBot="1">
      <c r="A90" s="276"/>
      <c r="B90" s="294" t="s">
        <v>391</v>
      </c>
      <c r="C90" s="294" t="s">
        <v>389</v>
      </c>
      <c r="D90" s="294" t="s">
        <v>396</v>
      </c>
      <c r="E90" s="294" t="s">
        <v>472</v>
      </c>
      <c r="F90" s="294" t="s">
        <v>444</v>
      </c>
      <c r="G90" s="297">
        <v>600000</v>
      </c>
      <c r="H90" s="297">
        <v>0</v>
      </c>
      <c r="I90" s="289">
        <v>0</v>
      </c>
    </row>
    <row r="91" spans="1:9" ht="60.75" thickBot="1">
      <c r="A91" s="276"/>
      <c r="B91" s="294" t="s">
        <v>391</v>
      </c>
      <c r="C91" s="294" t="s">
        <v>389</v>
      </c>
      <c r="D91" s="294" t="s">
        <v>396</v>
      </c>
      <c r="E91" s="294" t="s">
        <v>454</v>
      </c>
      <c r="F91" s="294" t="s">
        <v>450</v>
      </c>
      <c r="G91" s="307">
        <v>600000</v>
      </c>
      <c r="H91" s="307">
        <v>0</v>
      </c>
      <c r="I91" s="307">
        <v>0</v>
      </c>
    </row>
    <row r="92" spans="1:9" ht="15.75" thickBot="1">
      <c r="A92" s="720" t="s">
        <v>317</v>
      </c>
      <c r="B92" s="721"/>
      <c r="C92" s="721"/>
      <c r="D92" s="721"/>
      <c r="E92" s="721"/>
      <c r="F92" s="722"/>
      <c r="G92" s="382">
        <f>G53+G54+G55+G56+G57+G59+G60+G61+G62+G63+G64+G65+G66+G67+G68+G69+G70+G71+G72+G73+G74+G75+G76+G78+G79+G80+G81+G84+G85+G86+G87+G88+G89+G90+G91</f>
        <v>41158000</v>
      </c>
      <c r="H92" s="382">
        <f>H53+H54+H55+H56+H57+H59+H60+H61+H62+H63+H64+H65+H66+H67+H68+H69+H70+H71+H72+H73+H74+H75+H76+H78+H79+H80+H81+H84+H85+H86+H87+H88+H89+H90+H91</f>
        <v>17950000</v>
      </c>
      <c r="I92" s="420">
        <f>I53+I54+I55+I56+I57+I59+I60+I61+I62+I63+I64+I65+I66+I67+I68+I69+I70+I71+I72+I73+I74+I75+I76+I78+I79+I80+I81+I84+I85+I86+I87+I88+I89+I90+I91</f>
        <v>14550000</v>
      </c>
    </row>
    <row r="93" spans="1:9" ht="15.75" thickBot="1">
      <c r="A93" s="720" t="s">
        <v>318</v>
      </c>
      <c r="B93" s="721"/>
      <c r="C93" s="721"/>
      <c r="D93" s="721"/>
      <c r="E93" s="721"/>
      <c r="F93" s="722"/>
      <c r="G93" s="410">
        <f>G92+G35</f>
        <v>50548000</v>
      </c>
      <c r="H93" s="410">
        <f>H92+H35</f>
        <v>47000000</v>
      </c>
      <c r="I93" s="411">
        <f>I92+I35</f>
        <v>15100000</v>
      </c>
    </row>
    <row r="94" spans="1:9" ht="15.75" thickBot="1">
      <c r="A94" s="720" t="s">
        <v>397</v>
      </c>
      <c r="B94" s="721"/>
      <c r="C94" s="721"/>
      <c r="D94" s="721"/>
      <c r="E94" s="721"/>
      <c r="F94" s="723"/>
      <c r="G94" s="305">
        <f>G93+G23</f>
        <v>52868000</v>
      </c>
      <c r="H94" s="306">
        <f>H93+H23</f>
        <v>47070000</v>
      </c>
      <c r="I94" s="306">
        <f>I93+I23</f>
        <v>15170000</v>
      </c>
    </row>
    <row r="95" spans="1:9">
      <c r="A95" s="666"/>
      <c r="B95" s="669"/>
      <c r="C95" s="669"/>
      <c r="D95" s="669"/>
      <c r="E95" s="669"/>
      <c r="F95" s="669"/>
      <c r="G95" s="667"/>
      <c r="H95" s="667"/>
      <c r="I95" s="667"/>
    </row>
    <row r="96" spans="1:9">
      <c r="A96" s="718" t="s">
        <v>248</v>
      </c>
      <c r="B96" s="718"/>
      <c r="C96" s="718"/>
      <c r="D96" s="718"/>
      <c r="E96" s="718"/>
      <c r="F96" s="718"/>
      <c r="G96" s="718"/>
      <c r="H96" s="718"/>
      <c r="I96" s="718"/>
    </row>
    <row r="97" spans="1:9">
      <c r="A97" s="656"/>
      <c r="B97" s="656"/>
      <c r="C97" s="656"/>
      <c r="D97" s="656"/>
      <c r="E97" s="656"/>
      <c r="F97" s="656"/>
      <c r="G97" s="656"/>
      <c r="H97" s="656"/>
      <c r="I97" s="656"/>
    </row>
    <row r="98" spans="1:9" ht="15" customHeight="1">
      <c r="A98" s="717" t="s">
        <v>693</v>
      </c>
      <c r="B98" s="719"/>
      <c r="C98" s="719"/>
      <c r="D98" s="719"/>
      <c r="E98" s="719"/>
      <c r="F98" s="719"/>
      <c r="G98" s="719"/>
      <c r="H98" s="719"/>
      <c r="I98" s="719"/>
    </row>
    <row r="99" spans="1:9">
      <c r="A99" s="655"/>
      <c r="B99" s="670"/>
      <c r="C99" s="670"/>
      <c r="D99" s="670"/>
      <c r="E99" s="670"/>
      <c r="F99" s="670"/>
      <c r="G99" s="670"/>
      <c r="H99" s="670"/>
      <c r="I99" s="670"/>
    </row>
    <row r="100" spans="1:9">
      <c r="A100" s="717" t="s">
        <v>249</v>
      </c>
      <c r="B100" s="717"/>
      <c r="C100" s="717"/>
      <c r="D100" s="717"/>
      <c r="E100" s="717"/>
      <c r="F100" s="717"/>
      <c r="G100" s="717"/>
      <c r="H100" s="717"/>
      <c r="I100" s="717"/>
    </row>
    <row r="101" spans="1:9">
      <c r="A101" s="717" t="s">
        <v>694</v>
      </c>
      <c r="B101" s="717"/>
      <c r="C101" s="717"/>
      <c r="D101" s="717"/>
      <c r="E101" s="717"/>
      <c r="F101" s="717"/>
      <c r="G101" s="717"/>
      <c r="H101" s="717"/>
      <c r="I101" s="717"/>
    </row>
    <row r="102" spans="1:9">
      <c r="A102" s="717" t="s">
        <v>695</v>
      </c>
      <c r="B102" s="717"/>
      <c r="C102" s="717"/>
      <c r="D102" s="717"/>
      <c r="E102" s="717"/>
      <c r="F102" s="717"/>
      <c r="G102" s="717"/>
      <c r="H102" s="717"/>
      <c r="I102" s="717"/>
    </row>
    <row r="103" spans="1:9">
      <c r="A103" s="717" t="s">
        <v>696</v>
      </c>
      <c r="B103" s="717"/>
      <c r="C103" s="717"/>
      <c r="D103" s="717"/>
      <c r="E103" s="717"/>
      <c r="F103" s="717"/>
      <c r="G103" s="717"/>
      <c r="H103" s="717"/>
      <c r="I103" s="717"/>
    </row>
    <row r="104" spans="1:9">
      <c r="A104" s="127"/>
      <c r="B104" s="127"/>
      <c r="C104" s="127"/>
      <c r="D104" s="127"/>
      <c r="E104" s="127"/>
      <c r="F104" s="127"/>
      <c r="G104" s="273"/>
      <c r="H104" s="273"/>
      <c r="I104" s="273"/>
    </row>
    <row r="105" spans="1:9">
      <c r="A105" s="716" t="s">
        <v>497</v>
      </c>
      <c r="B105" s="716"/>
      <c r="C105" s="716"/>
      <c r="D105" s="716"/>
      <c r="E105" s="716"/>
      <c r="F105" s="716"/>
      <c r="G105" s="716"/>
      <c r="H105" s="716"/>
      <c r="I105" s="716"/>
    </row>
    <row r="106" spans="1:9">
      <c r="A106" s="716" t="s">
        <v>498</v>
      </c>
      <c r="B106" s="716"/>
      <c r="C106" s="716"/>
      <c r="D106" s="716"/>
      <c r="E106" s="716"/>
      <c r="F106" s="716"/>
      <c r="G106" s="716"/>
      <c r="H106" s="716"/>
      <c r="I106" s="716"/>
    </row>
    <row r="107" spans="1:9">
      <c r="A107" s="127"/>
      <c r="B107" s="127"/>
      <c r="C107" s="127"/>
      <c r="D107" s="127"/>
      <c r="E107" s="127"/>
      <c r="F107" s="127"/>
      <c r="G107" s="273"/>
      <c r="H107" s="273"/>
      <c r="I107" s="273"/>
    </row>
    <row r="108" spans="1:9">
      <c r="A108" s="127"/>
      <c r="B108" s="127"/>
      <c r="C108" s="127"/>
      <c r="D108" s="127"/>
      <c r="E108" s="127"/>
      <c r="F108" s="127"/>
      <c r="G108" s="273"/>
      <c r="H108" s="273"/>
      <c r="I108" s="273"/>
    </row>
    <row r="109" spans="1:9">
      <c r="A109" s="127"/>
      <c r="B109" s="127"/>
      <c r="C109" s="127"/>
      <c r="D109" s="127"/>
      <c r="E109" s="127"/>
      <c r="F109" s="127"/>
      <c r="G109" s="273"/>
      <c r="H109" s="273"/>
      <c r="I109" s="273"/>
    </row>
    <row r="110" spans="1:9">
      <c r="A110" s="127"/>
      <c r="B110" s="127"/>
      <c r="C110" s="127"/>
      <c r="D110" s="127"/>
      <c r="E110" s="127"/>
      <c r="F110" s="127"/>
      <c r="G110" s="273"/>
      <c r="H110" s="273"/>
      <c r="I110" s="273"/>
    </row>
    <row r="111" spans="1:9">
      <c r="A111" s="127"/>
      <c r="B111" s="127"/>
      <c r="C111" s="127"/>
      <c r="D111" s="127"/>
      <c r="E111" s="127"/>
      <c r="F111" s="127"/>
      <c r="G111" s="273"/>
      <c r="H111" s="273"/>
      <c r="I111" s="273"/>
    </row>
    <row r="112" spans="1:9">
      <c r="A112" s="127"/>
      <c r="B112" s="127"/>
      <c r="C112" s="127"/>
      <c r="D112" s="127"/>
      <c r="E112" s="127"/>
      <c r="F112" s="127"/>
      <c r="G112" s="273"/>
      <c r="H112" s="273"/>
      <c r="I112" s="273"/>
    </row>
    <row r="113" spans="1:9">
      <c r="A113" s="127"/>
      <c r="B113" s="127"/>
      <c r="C113" s="127"/>
      <c r="D113" s="127"/>
      <c r="E113" s="127"/>
      <c r="F113" s="127"/>
      <c r="G113" s="273"/>
      <c r="H113" s="273"/>
      <c r="I113" s="273"/>
    </row>
  </sheetData>
  <mergeCells count="32">
    <mergeCell ref="A7:I7"/>
    <mergeCell ref="B8:B10"/>
    <mergeCell ref="G8:I8"/>
    <mergeCell ref="A1:I1"/>
    <mergeCell ref="A3:I3"/>
    <mergeCell ref="A5:I5"/>
    <mergeCell ref="A11:A12"/>
    <mergeCell ref="B11:B12"/>
    <mergeCell ref="C11:C12"/>
    <mergeCell ref="D11:D12"/>
    <mergeCell ref="E11:E12"/>
    <mergeCell ref="B16:B19"/>
    <mergeCell ref="A17:A18"/>
    <mergeCell ref="A21:F21"/>
    <mergeCell ref="A13:F13"/>
    <mergeCell ref="A15:I15"/>
    <mergeCell ref="A35:F35"/>
    <mergeCell ref="A51:I51"/>
    <mergeCell ref="A22:F22"/>
    <mergeCell ref="A23:F23"/>
    <mergeCell ref="A25:I25"/>
    <mergeCell ref="A96:I96"/>
    <mergeCell ref="A98:I98"/>
    <mergeCell ref="A100:I100"/>
    <mergeCell ref="A92:F92"/>
    <mergeCell ref="A93:F93"/>
    <mergeCell ref="A94:F94"/>
    <mergeCell ref="A105:I105"/>
    <mergeCell ref="A106:I106"/>
    <mergeCell ref="A101:I101"/>
    <mergeCell ref="A102:I102"/>
    <mergeCell ref="A103:I10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Naslovna</vt:lpstr>
      <vt:lpstr>Prihodi</vt:lpstr>
      <vt:lpstr>Rashodi</vt:lpstr>
      <vt:lpstr>Racun financiranja</vt:lpstr>
      <vt:lpstr>razdjel 1</vt:lpstr>
      <vt:lpstr>razdjel 2</vt:lpstr>
      <vt:lpstr>Plan razv 2019 </vt:lpstr>
    </vt:vector>
  </TitlesOfParts>
  <Company>Grad Sinj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Jasna</cp:lastModifiedBy>
  <cp:lastPrinted>2019-11-15T19:27:03Z</cp:lastPrinted>
  <dcterms:created xsi:type="dcterms:W3CDTF">2015-11-19T10:48:22Z</dcterms:created>
  <dcterms:modified xsi:type="dcterms:W3CDTF">2019-11-15T19:28:00Z</dcterms:modified>
</cp:coreProperties>
</file>