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-60" yWindow="-150" windowWidth="15195" windowHeight="9300"/>
  </bookViews>
  <sheets>
    <sheet name="PTRANS_MASE" sheetId="1" r:id="rId1"/>
  </sheets>
  <definedNames>
    <definedName name="_xlnm.Print_Area" localSheetId="0">PTRANS_MASE!$A$1:$O$29</definedName>
    <definedName name="_xlnm.Print_Titles" localSheetId="0">PTRANS_MASE!$9:$13</definedName>
    <definedName name="solver_lin" localSheetId="0" hidden="1">0</definedName>
    <definedName name="solver_num" localSheetId="0" hidden="1">0</definedName>
    <definedName name="solver_opt" localSheetId="0" hidden="1">PTRANS_MASE!#REF!</definedName>
    <definedName name="solver_tmp" localSheetId="0" hidden="1">#NULL!</definedName>
    <definedName name="solver_typ" localSheetId="0" hidden="1">1</definedName>
    <definedName name="solver_val" localSheetId="0" hidden="1">0</definedName>
  </definedNames>
  <calcPr calcId="145621"/>
</workbook>
</file>

<file path=xl/calcChain.xml><?xml version="1.0" encoding="utf-8"?>
<calcChain xmlns="http://schemas.openxmlformats.org/spreadsheetml/2006/main">
  <c r="B15" i="1" l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I15" i="1"/>
  <c r="M15" i="1" s="1"/>
  <c r="J15" i="1"/>
  <c r="N15" i="1" s="1"/>
  <c r="K15" i="1"/>
  <c r="O15" i="1" s="1"/>
  <c r="H15" i="1"/>
  <c r="L15" i="1" s="1"/>
  <c r="A14" i="1"/>
  <c r="A15" i="1" s="1"/>
  <c r="A19" i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G16" i="1" l="1"/>
  <c r="G17" i="1"/>
  <c r="K16" i="1" l="1"/>
  <c r="O16" i="1" s="1"/>
  <c r="I16" i="1"/>
  <c r="M16" i="1" s="1"/>
  <c r="H16" i="1"/>
  <c r="L16" i="1" s="1"/>
  <c r="J16" i="1"/>
  <c r="N16" i="1" s="1"/>
  <c r="H17" i="1"/>
  <c r="J17" i="1"/>
  <c r="I17" i="1"/>
  <c r="K17" i="1"/>
  <c r="G18" i="1"/>
  <c r="O17" i="1" l="1"/>
  <c r="M17" i="1"/>
  <c r="L17" i="1"/>
  <c r="N17" i="1"/>
  <c r="H18" i="1"/>
  <c r="I18" i="1"/>
  <c r="J18" i="1"/>
  <c r="K18" i="1"/>
  <c r="G19" i="1"/>
  <c r="M18" i="1" l="1"/>
  <c r="O18" i="1"/>
  <c r="L18" i="1"/>
  <c r="N18" i="1"/>
  <c r="J19" i="1"/>
  <c r="I19" i="1"/>
  <c r="M19" i="1" s="1"/>
  <c r="H19" i="1"/>
  <c r="K19" i="1"/>
  <c r="G20" i="1"/>
  <c r="O19" i="1" l="1"/>
  <c r="L19" i="1"/>
  <c r="N19" i="1"/>
  <c r="J20" i="1"/>
  <c r="K20" i="1"/>
  <c r="I20" i="1"/>
  <c r="M20" i="1" s="1"/>
  <c r="H20" i="1"/>
  <c r="G21" i="1"/>
  <c r="O20" i="1" l="1"/>
  <c r="L20" i="1"/>
  <c r="N20" i="1"/>
  <c r="I21" i="1"/>
  <c r="M21" i="1" s="1"/>
  <c r="H21" i="1"/>
  <c r="K21" i="1"/>
  <c r="J21" i="1"/>
  <c r="G22" i="1"/>
  <c r="O21" i="1" l="1"/>
  <c r="L21" i="1"/>
  <c r="N21" i="1"/>
  <c r="H22" i="1"/>
  <c r="J22" i="1"/>
  <c r="K22" i="1"/>
  <c r="I22" i="1"/>
  <c r="M22" i="1" s="1"/>
  <c r="G23" i="1"/>
  <c r="O22" i="1" l="1"/>
  <c r="L22" i="1"/>
  <c r="N22" i="1"/>
  <c r="J23" i="1"/>
  <c r="I23" i="1"/>
  <c r="M23" i="1" s="1"/>
  <c r="H23" i="1"/>
  <c r="K23" i="1"/>
  <c r="G24" i="1"/>
  <c r="O23" i="1" l="1"/>
  <c r="L23" i="1"/>
  <c r="N23" i="1"/>
  <c r="J24" i="1"/>
  <c r="H24" i="1"/>
  <c r="K24" i="1"/>
  <c r="I24" i="1"/>
  <c r="M24" i="1" s="1"/>
  <c r="G25" i="1"/>
  <c r="O24" i="1" l="1"/>
  <c r="L24" i="1"/>
  <c r="N24" i="1"/>
  <c r="I25" i="1"/>
  <c r="M25" i="1" s="1"/>
  <c r="K25" i="1"/>
  <c r="H25" i="1"/>
  <c r="J25" i="1"/>
  <c r="G26" i="1"/>
  <c r="O25" i="1" l="1"/>
  <c r="L25" i="1"/>
  <c r="N25" i="1"/>
  <c r="H26" i="1"/>
  <c r="K26" i="1"/>
  <c r="I26" i="1"/>
  <c r="M26" i="1" s="1"/>
  <c r="J26" i="1"/>
  <c r="G27" i="1"/>
  <c r="O26" i="1" l="1"/>
  <c r="L26" i="1"/>
  <c r="N26" i="1"/>
  <c r="H27" i="1"/>
  <c r="K27" i="1"/>
  <c r="J27" i="1"/>
  <c r="I27" i="1"/>
  <c r="M27" i="1" s="1"/>
  <c r="G28" i="1"/>
  <c r="O27" i="1" l="1"/>
  <c r="L27" i="1"/>
  <c r="N27" i="1"/>
  <c r="J28" i="1"/>
  <c r="I28" i="1"/>
  <c r="M28" i="1" s="1"/>
  <c r="H28" i="1"/>
  <c r="K28" i="1"/>
  <c r="O28" i="1" s="1"/>
  <c r="L28" i="1" l="1"/>
  <c r="N28" i="1"/>
  <c r="I29" i="1"/>
  <c r="M29" i="1" s="1"/>
  <c r="E4" i="1" s="1"/>
  <c r="K29" i="1"/>
  <c r="O29" i="1" s="1"/>
  <c r="E6" i="1" s="1"/>
  <c r="H29" i="1"/>
  <c r="J29" i="1"/>
  <c r="L29" i="1" l="1"/>
  <c r="E3" i="1" s="1"/>
  <c r="N29" i="1"/>
  <c r="E5" i="1" s="1"/>
</calcChain>
</file>

<file path=xl/sharedStrings.xml><?xml version="1.0" encoding="utf-8"?>
<sst xmlns="http://schemas.openxmlformats.org/spreadsheetml/2006/main" count="54" uniqueCount="27">
  <si>
    <t>Iskop:</t>
  </si>
  <si>
    <t>m3</t>
  </si>
  <si>
    <t>BROJ PROFILA</t>
  </si>
  <si>
    <t>STACIONAŽA</t>
  </si>
  <si>
    <t>ISKOP</t>
  </si>
  <si>
    <t>m</t>
  </si>
  <si>
    <t>m2</t>
  </si>
  <si>
    <t>PARCIJALNI VOLUMEN</t>
  </si>
  <si>
    <t>KUMULATIVNI VOLUMEN</t>
  </si>
  <si>
    <t>POVRŠINA PO OBRAČUNSKIM PROFILIMA</t>
  </si>
  <si>
    <t>NASIP</t>
  </si>
  <si>
    <t>Nasip:</t>
  </si>
  <si>
    <t>OBRAČUNSKA 
UDALJENOST</t>
  </si>
  <si>
    <t>m1</t>
  </si>
  <si>
    <t>TAMPON</t>
  </si>
  <si>
    <t>POSTELJICA</t>
  </si>
  <si>
    <t>Tampon:</t>
  </si>
  <si>
    <t>Posteljica:</t>
  </si>
  <si>
    <t>PREDMJER:</t>
  </si>
  <si>
    <t>pločnik:</t>
  </si>
  <si>
    <t>rubnjak 15x25</t>
  </si>
  <si>
    <t>rubnjak 8x20</t>
  </si>
  <si>
    <t xml:space="preserve">prilagodba poklopaca </t>
  </si>
  <si>
    <t>kom</t>
  </si>
  <si>
    <t>zapilavanje kolnika i betona</t>
  </si>
  <si>
    <t>betonska podloga</t>
  </si>
  <si>
    <t>PREDMJER OSNOVNIH STAVKI RADOVA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</si>
</sst>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>
    <font>
      <sz val="10"/>
      <name val="HRHelvetica"/>
      <charset val="238"/>
    </font>
    <font>
      <sz val="8"/>
      <name val="HRHelvetica"/>
      <charset val="238"/>
    </font>
    <font>
      <sz val="10"/>
      <name val="Arial CE"/>
      <family val="2"/>
      <charset val="238"/>
    </font>
    <font>
      <b/>
      <sz val="10"/>
      <name val="Arial CE"/>
      <family val="2"/>
      <charset val="238"/>
    </font>
    <font>
      <b/>
      <sz val="9"/>
      <name val="Arial CE"/>
      <family val="2"/>
      <charset val="238"/>
    </font>
    <font>
      <sz val="9"/>
      <name val="Arial CE"/>
      <family val="2"/>
      <charset val="238"/>
    </font>
    <font>
      <b/>
      <sz val="12"/>
      <name val="Arial CE"/>
      <family val="2"/>
      <charset val="238"/>
    </font>
    <font>
      <sz val="9"/>
      <name val="Arial CE"/>
      <charset val="238"/>
    </font>
    <font>
      <b/>
      <sz val="9"/>
      <name val="Arial CE"/>
      <charset val="238"/>
    </font>
    <font>
      <b/>
      <sz val="14"/>
      <name val="Arial CE"/>
      <charset val="238"/>
    </font>
    <font>
      <b/>
      <i/>
      <sz val="18"/>
      <name val="Segoe UI Semilight"/>
      <family val="2"/>
      <charset val="238"/>
    </font>
    <font>
      <b/>
      <sz val="12"/>
      <name val="Segoe UI Semilight"/>
      <family val="2"/>
      <charset val="238"/>
    </font>
    <font>
      <sz val="10"/>
      <name val="Segoe UI Semilight"/>
      <family val="2"/>
      <charset val="238"/>
    </font>
    <font>
      <b/>
      <sz val="10"/>
      <name val="Segoe UI Semilight"/>
      <family val="2"/>
      <charset val="238"/>
    </font>
    <font>
      <b/>
      <sz val="9"/>
      <name val="Segoe UI Semilight"/>
      <family val="2"/>
      <charset val="238"/>
    </font>
    <font>
      <sz val="7"/>
      <name val="Segoe UI Semilight"/>
      <family val="2"/>
      <charset val="238"/>
    </font>
    <font>
      <sz val="8"/>
      <name val="Segoe UI Semilight"/>
      <family val="2"/>
      <charset val="238"/>
    </font>
    <font>
      <b/>
      <sz val="8"/>
      <name val="Segoe UI Semilight"/>
      <family val="2"/>
      <charset val="238"/>
    </font>
    <font>
      <b/>
      <sz val="16"/>
      <name val="Segoe UI Semilight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  <fill>
      <patternFill patternType="solid">
        <fgColor indexed="42"/>
        <bgColor indexed="22"/>
      </patternFill>
    </fill>
    <fill>
      <patternFill patternType="solid">
        <fgColor indexed="42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2" fillId="0" borderId="0" xfId="0" applyFont="1" applyProtection="1">
      <protection hidden="1"/>
    </xf>
    <xf numFmtId="0" fontId="2" fillId="0" borderId="0" xfId="0" applyFont="1" applyProtection="1">
      <protection locked="0"/>
    </xf>
    <xf numFmtId="0" fontId="3" fillId="0" borderId="0" xfId="0" applyFont="1" applyAlignment="1" applyProtection="1">
      <alignment horizontal="left"/>
      <protection hidden="1"/>
    </xf>
    <xf numFmtId="0" fontId="4" fillId="2" borderId="1" xfId="0" applyFont="1" applyFill="1" applyBorder="1" applyAlignment="1" applyProtection="1">
      <alignment horizontal="center" vertical="center"/>
      <protection hidden="1"/>
    </xf>
    <xf numFmtId="0" fontId="4" fillId="2" borderId="2" xfId="0" applyFont="1" applyFill="1" applyBorder="1" applyAlignment="1" applyProtection="1">
      <alignment horizontal="center" vertical="center"/>
      <protection hidden="1"/>
    </xf>
    <xf numFmtId="2" fontId="2" fillId="0" borderId="0" xfId="0" applyNumberFormat="1" applyFont="1" applyProtection="1">
      <protection locked="0"/>
    </xf>
    <xf numFmtId="0" fontId="2" fillId="0" borderId="0" xfId="0" applyFont="1"/>
    <xf numFmtId="1" fontId="2" fillId="0" borderId="0" xfId="0" applyNumberFormat="1" applyFont="1" applyAlignment="1" applyProtection="1">
      <alignment horizontal="center"/>
      <protection locked="0"/>
    </xf>
    <xf numFmtId="0" fontId="5" fillId="0" borderId="0" xfId="0" applyFont="1"/>
    <xf numFmtId="0" fontId="5" fillId="0" borderId="0" xfId="0" applyFont="1" applyProtection="1">
      <protection hidden="1"/>
    </xf>
    <xf numFmtId="1" fontId="4" fillId="2" borderId="5" xfId="0" applyNumberFormat="1" applyFont="1" applyFill="1" applyBorder="1" applyAlignment="1" applyProtection="1">
      <alignment horizontal="center" vertical="center"/>
      <protection hidden="1"/>
    </xf>
    <xf numFmtId="1" fontId="4" fillId="3" borderId="15" xfId="0" applyNumberFormat="1" applyFont="1" applyFill="1" applyBorder="1" applyAlignment="1" applyProtection="1">
      <alignment horizontal="center"/>
      <protection locked="0"/>
    </xf>
    <xf numFmtId="2" fontId="4" fillId="3" borderId="16" xfId="0" applyNumberFormat="1" applyFont="1" applyFill="1" applyBorder="1" applyAlignment="1" applyProtection="1">
      <alignment horizontal="center"/>
      <protection locked="0"/>
    </xf>
    <xf numFmtId="2" fontId="2" fillId="0" borderId="0" xfId="0" applyNumberFormat="1" applyFont="1"/>
    <xf numFmtId="1" fontId="4" fillId="0" borderId="15" xfId="0" applyNumberFormat="1" applyFont="1" applyBorder="1" applyAlignment="1" applyProtection="1">
      <alignment horizontal="center"/>
      <protection locked="0"/>
    </xf>
    <xf numFmtId="2" fontId="4" fillId="0" borderId="16" xfId="0" applyNumberFormat="1" applyFont="1" applyBorder="1" applyAlignment="1" applyProtection="1">
      <alignment horizontal="center"/>
      <protection locked="0"/>
    </xf>
    <xf numFmtId="2" fontId="6" fillId="0" borderId="0" xfId="0" applyNumberFormat="1" applyFont="1" applyAlignment="1" applyProtection="1">
      <alignment horizontal="right"/>
      <protection hidden="1"/>
    </xf>
    <xf numFmtId="2" fontId="7" fillId="3" borderId="17" xfId="0" applyNumberFormat="1" applyFont="1" applyFill="1" applyBorder="1" applyAlignment="1" applyProtection="1">
      <alignment horizontal="center"/>
      <protection hidden="1"/>
    </xf>
    <xf numFmtId="2" fontId="7" fillId="4" borderId="16" xfId="0" applyNumberFormat="1" applyFont="1" applyFill="1" applyBorder="1" applyAlignment="1" applyProtection="1">
      <alignment horizontal="center"/>
      <protection hidden="1"/>
    </xf>
    <xf numFmtId="2" fontId="7" fillId="4" borderId="20" xfId="0" applyNumberFormat="1" applyFont="1" applyFill="1" applyBorder="1" applyAlignment="1" applyProtection="1">
      <alignment horizontal="center"/>
      <protection hidden="1"/>
    </xf>
    <xf numFmtId="2" fontId="7" fillId="0" borderId="11" xfId="0" applyNumberFormat="1" applyFont="1" applyBorder="1" applyAlignment="1" applyProtection="1">
      <alignment horizontal="center"/>
      <protection hidden="1"/>
    </xf>
    <xf numFmtId="2" fontId="7" fillId="0" borderId="17" xfId="0" applyNumberFormat="1" applyFont="1" applyFill="1" applyBorder="1" applyAlignment="1" applyProtection="1">
      <alignment horizontal="center"/>
      <protection hidden="1"/>
    </xf>
    <xf numFmtId="2" fontId="7" fillId="0" borderId="16" xfId="0" applyNumberFormat="1" applyFont="1" applyFill="1" applyBorder="1" applyAlignment="1" applyProtection="1">
      <alignment horizontal="center"/>
      <protection hidden="1"/>
    </xf>
    <xf numFmtId="2" fontId="7" fillId="0" borderId="20" xfId="0" applyNumberFormat="1" applyFont="1" applyFill="1" applyBorder="1" applyAlignment="1" applyProtection="1">
      <alignment horizontal="center"/>
      <protection hidden="1"/>
    </xf>
    <xf numFmtId="2" fontId="7" fillId="0" borderId="4" xfId="0" applyNumberFormat="1" applyFont="1" applyBorder="1" applyAlignment="1" applyProtection="1">
      <alignment horizontal="center"/>
      <protection hidden="1"/>
    </xf>
    <xf numFmtId="0" fontId="4" fillId="2" borderId="4" xfId="0" applyFont="1" applyFill="1" applyBorder="1" applyAlignment="1" applyProtection="1">
      <alignment horizontal="center" vertical="center"/>
      <protection hidden="1"/>
    </xf>
    <xf numFmtId="2" fontId="7" fillId="0" borderId="16" xfId="0" applyNumberFormat="1" applyFont="1" applyBorder="1" applyAlignment="1" applyProtection="1">
      <alignment horizontal="center"/>
      <protection hidden="1"/>
    </xf>
    <xf numFmtId="2" fontId="5" fillId="0" borderId="28" xfId="0" applyNumberFormat="1" applyFont="1" applyFill="1" applyBorder="1" applyAlignment="1" applyProtection="1">
      <alignment horizontal="center" vertical="top"/>
      <protection hidden="1"/>
    </xf>
    <xf numFmtId="2" fontId="5" fillId="0" borderId="29" xfId="0" applyNumberFormat="1" applyFont="1" applyFill="1" applyBorder="1" applyAlignment="1" applyProtection="1">
      <alignment horizontal="center" vertical="top"/>
      <protection hidden="1"/>
    </xf>
    <xf numFmtId="2" fontId="7" fillId="4" borderId="15" xfId="0" applyNumberFormat="1" applyFont="1" applyFill="1" applyBorder="1" applyAlignment="1" applyProtection="1">
      <alignment horizontal="center"/>
      <protection hidden="1"/>
    </xf>
    <xf numFmtId="2" fontId="7" fillId="0" borderId="3" xfId="0" applyNumberFormat="1" applyFont="1" applyBorder="1" applyAlignment="1" applyProtection="1">
      <alignment horizontal="center"/>
      <protection hidden="1"/>
    </xf>
    <xf numFmtId="2" fontId="7" fillId="0" borderId="15" xfId="0" applyNumberFormat="1" applyFont="1" applyFill="1" applyBorder="1" applyAlignment="1" applyProtection="1">
      <alignment horizontal="center"/>
      <protection hidden="1"/>
    </xf>
    <xf numFmtId="1" fontId="2" fillId="2" borderId="3" xfId="0" applyNumberFormat="1" applyFont="1" applyFill="1" applyBorder="1" applyAlignment="1" applyProtection="1">
      <alignment horizontal="center"/>
      <protection hidden="1"/>
    </xf>
    <xf numFmtId="1" fontId="4" fillId="0" borderId="28" xfId="0" applyNumberFormat="1" applyFont="1" applyBorder="1" applyAlignment="1" applyProtection="1">
      <alignment horizontal="center"/>
      <protection locked="0"/>
    </xf>
    <xf numFmtId="2" fontId="4" fillId="0" borderId="29" xfId="0" applyNumberFormat="1" applyFont="1" applyBorder="1" applyAlignment="1" applyProtection="1">
      <alignment horizontal="center"/>
      <protection locked="0"/>
    </xf>
    <xf numFmtId="1" fontId="4" fillId="3" borderId="30" xfId="0" applyNumberFormat="1" applyFont="1" applyFill="1" applyBorder="1" applyAlignment="1" applyProtection="1">
      <alignment horizontal="center"/>
      <protection locked="0"/>
    </xf>
    <xf numFmtId="2" fontId="4" fillId="3" borderId="31" xfId="0" applyNumberFormat="1" applyFont="1" applyFill="1" applyBorder="1" applyAlignment="1" applyProtection="1">
      <alignment horizontal="center"/>
      <protection locked="0"/>
    </xf>
    <xf numFmtId="2" fontId="5" fillId="0" borderId="27" xfId="0" applyNumberFormat="1" applyFont="1" applyFill="1" applyBorder="1" applyAlignment="1" applyProtection="1">
      <alignment horizontal="center" vertical="top"/>
      <protection hidden="1"/>
    </xf>
    <xf numFmtId="2" fontId="7" fillId="3" borderId="33" xfId="0" applyNumberFormat="1" applyFont="1" applyFill="1" applyBorder="1" applyAlignment="1" applyProtection="1">
      <alignment horizontal="center"/>
      <protection hidden="1"/>
    </xf>
    <xf numFmtId="2" fontId="5" fillId="0" borderId="25" xfId="0" applyNumberFormat="1" applyFont="1" applyFill="1" applyBorder="1" applyAlignment="1" applyProtection="1">
      <alignment horizontal="center" vertical="top"/>
      <protection hidden="1"/>
    </xf>
    <xf numFmtId="2" fontId="7" fillId="0" borderId="15" xfId="0" applyNumberFormat="1" applyFont="1" applyBorder="1" applyAlignment="1" applyProtection="1">
      <alignment horizontal="center"/>
      <protection hidden="1"/>
    </xf>
    <xf numFmtId="2" fontId="8" fillId="4" borderId="30" xfId="0" applyNumberFormat="1" applyFont="1" applyFill="1" applyBorder="1" applyAlignment="1" applyProtection="1">
      <alignment horizontal="center"/>
      <protection hidden="1"/>
    </xf>
    <xf numFmtId="2" fontId="8" fillId="4" borderId="31" xfId="0" applyNumberFormat="1" applyFont="1" applyFill="1" applyBorder="1" applyAlignment="1" applyProtection="1">
      <alignment horizontal="center"/>
      <protection hidden="1"/>
    </xf>
    <xf numFmtId="2" fontId="7" fillId="4" borderId="30" xfId="0" applyNumberFormat="1" applyFont="1" applyFill="1" applyBorder="1" applyAlignment="1" applyProtection="1">
      <alignment horizontal="center"/>
      <protection hidden="1"/>
    </xf>
    <xf numFmtId="2" fontId="7" fillId="4" borderId="31" xfId="0" applyNumberFormat="1" applyFont="1" applyFill="1" applyBorder="1" applyAlignment="1" applyProtection="1">
      <alignment horizontal="center"/>
      <protection hidden="1"/>
    </xf>
    <xf numFmtId="2" fontId="8" fillId="4" borderId="32" xfId="0" applyNumberFormat="1" applyFont="1" applyFill="1" applyBorder="1" applyAlignment="1" applyProtection="1">
      <alignment horizontal="center"/>
      <protection hidden="1"/>
    </xf>
    <xf numFmtId="0" fontId="9" fillId="0" borderId="0" xfId="0" applyFont="1" applyProtection="1">
      <protection hidden="1"/>
    </xf>
    <xf numFmtId="0" fontId="2" fillId="0" borderId="0" xfId="0" applyFont="1" applyAlignment="1">
      <alignment horizontal="center"/>
    </xf>
    <xf numFmtId="0" fontId="2" fillId="0" borderId="0" xfId="0" applyFont="1" applyAlignment="1" applyProtection="1">
      <alignment horizontal="center"/>
      <protection hidden="1"/>
    </xf>
    <xf numFmtId="1" fontId="10" fillId="0" borderId="0" xfId="0" applyNumberFormat="1" applyFont="1" applyAlignment="1" applyProtection="1">
      <alignment horizontal="center" vertical="center"/>
      <protection locked="0"/>
    </xf>
    <xf numFmtId="2" fontId="11" fillId="0" borderId="0" xfId="0" applyNumberFormat="1" applyFont="1" applyAlignment="1" applyProtection="1">
      <alignment horizontal="right"/>
      <protection hidden="1"/>
    </xf>
    <xf numFmtId="0" fontId="12" fillId="0" borderId="0" xfId="0" applyFont="1" applyProtection="1">
      <protection hidden="1"/>
    </xf>
    <xf numFmtId="0" fontId="13" fillId="0" borderId="0" xfId="0" applyFont="1" applyAlignment="1" applyProtection="1">
      <alignment horizontal="left"/>
      <protection hidden="1"/>
    </xf>
    <xf numFmtId="0" fontId="4" fillId="2" borderId="34" xfId="0" applyFont="1" applyFill="1" applyBorder="1" applyAlignment="1" applyProtection="1">
      <alignment horizontal="center" vertical="center"/>
      <protection hidden="1"/>
    </xf>
    <xf numFmtId="2" fontId="7" fillId="0" borderId="20" xfId="0" applyNumberFormat="1" applyFont="1" applyBorder="1" applyAlignment="1" applyProtection="1">
      <alignment horizontal="center"/>
      <protection hidden="1"/>
    </xf>
    <xf numFmtId="1" fontId="14" fillId="3" borderId="6" xfId="0" applyNumberFormat="1" applyFont="1" applyFill="1" applyBorder="1" applyAlignment="1" applyProtection="1">
      <alignment horizontal="center"/>
      <protection hidden="1"/>
    </xf>
    <xf numFmtId="0" fontId="14" fillId="3" borderId="7" xfId="0" applyFont="1" applyFill="1" applyBorder="1" applyProtection="1">
      <protection hidden="1"/>
    </xf>
    <xf numFmtId="1" fontId="14" fillId="3" borderId="3" xfId="0" applyNumberFormat="1" applyFont="1" applyFill="1" applyBorder="1" applyAlignment="1" applyProtection="1">
      <alignment horizontal="center" textRotation="90"/>
      <protection hidden="1"/>
    </xf>
    <xf numFmtId="0" fontId="14" fillId="3" borderId="4" xfId="0" applyFont="1" applyFill="1" applyBorder="1" applyAlignment="1" applyProtection="1">
      <alignment horizontal="center" textRotation="90"/>
      <protection hidden="1"/>
    </xf>
    <xf numFmtId="0" fontId="14" fillId="3" borderId="10" xfId="0" applyFont="1" applyFill="1" applyBorder="1" applyAlignment="1" applyProtection="1">
      <alignment horizontal="center" textRotation="90"/>
      <protection hidden="1"/>
    </xf>
    <xf numFmtId="0" fontId="14" fillId="3" borderId="10" xfId="0" applyFont="1" applyFill="1" applyBorder="1" applyAlignment="1" applyProtection="1">
      <alignment horizontal="center" textRotation="90" wrapText="1"/>
      <protection hidden="1"/>
    </xf>
    <xf numFmtId="0" fontId="14" fillId="3" borderId="3" xfId="0" applyFont="1" applyFill="1" applyBorder="1" applyAlignment="1" applyProtection="1">
      <alignment horizontal="center" textRotation="90"/>
      <protection hidden="1"/>
    </xf>
    <xf numFmtId="0" fontId="14" fillId="3" borderId="18" xfId="0" applyFont="1" applyFill="1" applyBorder="1" applyAlignment="1" applyProtection="1">
      <alignment horizontal="center" textRotation="90" wrapText="1"/>
      <protection hidden="1"/>
    </xf>
    <xf numFmtId="0" fontId="14" fillId="3" borderId="11" xfId="0" applyFont="1" applyFill="1" applyBorder="1" applyAlignment="1" applyProtection="1">
      <alignment horizontal="center" textRotation="90"/>
      <protection hidden="1"/>
    </xf>
    <xf numFmtId="1" fontId="14" fillId="3" borderId="24" xfId="0" applyNumberFormat="1" applyFont="1" applyFill="1" applyBorder="1" applyAlignment="1" applyProtection="1">
      <alignment horizontal="center" textRotation="90"/>
      <protection hidden="1"/>
    </xf>
    <xf numFmtId="0" fontId="14" fillId="3" borderId="21" xfId="0" applyFont="1" applyFill="1" applyBorder="1" applyAlignment="1" applyProtection="1">
      <alignment horizontal="center" textRotation="90"/>
      <protection hidden="1"/>
    </xf>
    <xf numFmtId="0" fontId="14" fillId="3" borderId="26" xfId="0" applyFont="1" applyFill="1" applyBorder="1" applyAlignment="1" applyProtection="1">
      <alignment horizontal="center" textRotation="90" wrapText="1"/>
      <protection hidden="1"/>
    </xf>
    <xf numFmtId="0" fontId="15" fillId="0" borderId="0" xfId="0" applyFont="1" applyProtection="1">
      <protection hidden="1"/>
    </xf>
    <xf numFmtId="1" fontId="16" fillId="3" borderId="12" xfId="0" applyNumberFormat="1" applyFont="1" applyFill="1" applyBorder="1" applyAlignment="1" applyProtection="1">
      <alignment horizontal="center"/>
      <protection hidden="1"/>
    </xf>
    <xf numFmtId="0" fontId="17" fillId="3" borderId="13" xfId="0" applyFont="1" applyFill="1" applyBorder="1" applyAlignment="1" applyProtection="1">
      <alignment horizontal="center" vertical="center"/>
      <protection hidden="1"/>
    </xf>
    <xf numFmtId="0" fontId="17" fillId="3" borderId="14" xfId="0" applyFont="1" applyFill="1" applyBorder="1" applyAlignment="1" applyProtection="1">
      <alignment horizontal="center" vertical="center"/>
      <protection hidden="1"/>
    </xf>
    <xf numFmtId="0" fontId="17" fillId="3" borderId="12" xfId="0" applyFont="1" applyFill="1" applyBorder="1" applyAlignment="1" applyProtection="1">
      <alignment horizontal="center" vertical="center"/>
      <protection hidden="1"/>
    </xf>
    <xf numFmtId="0" fontId="17" fillId="3" borderId="18" xfId="0" applyFont="1" applyFill="1" applyBorder="1" applyAlignment="1" applyProtection="1">
      <alignment horizontal="center" vertical="center"/>
      <protection hidden="1"/>
    </xf>
    <xf numFmtId="2" fontId="11" fillId="0" borderId="0" xfId="0" applyNumberFormat="1" applyFont="1" applyAlignment="1" applyProtection="1">
      <protection hidden="1"/>
    </xf>
    <xf numFmtId="2" fontId="7" fillId="0" borderId="17" xfId="0" applyNumberFormat="1" applyFont="1" applyBorder="1" applyAlignment="1" applyProtection="1">
      <alignment horizontal="center"/>
      <protection hidden="1"/>
    </xf>
    <xf numFmtId="2" fontId="11" fillId="0" borderId="0" xfId="0" applyNumberFormat="1" applyFont="1" applyAlignment="1" applyProtection="1">
      <alignment horizontal="right"/>
      <protection hidden="1"/>
    </xf>
    <xf numFmtId="1" fontId="18" fillId="0" borderId="0" xfId="0" applyNumberFormat="1" applyFont="1" applyAlignment="1" applyProtection="1">
      <alignment horizontal="center" vertical="center"/>
      <protection locked="0"/>
    </xf>
    <xf numFmtId="0" fontId="14" fillId="3" borderId="22" xfId="0" applyFont="1" applyFill="1" applyBorder="1" applyAlignment="1" applyProtection="1">
      <alignment horizontal="center" textRotation="90" wrapText="1"/>
      <protection hidden="1"/>
    </xf>
    <xf numFmtId="0" fontId="14" fillId="3" borderId="11" xfId="0" applyFont="1" applyFill="1" applyBorder="1" applyAlignment="1" applyProtection="1">
      <alignment horizontal="center" textRotation="90" wrapText="1"/>
      <protection hidden="1"/>
    </xf>
    <xf numFmtId="2" fontId="6" fillId="0" borderId="0" xfId="0" applyNumberFormat="1" applyFont="1" applyAlignment="1" applyProtection="1">
      <alignment horizontal="right"/>
      <protection hidden="1"/>
    </xf>
    <xf numFmtId="0" fontId="14" fillId="3" borderId="23" xfId="0" applyFont="1" applyFill="1" applyBorder="1" applyAlignment="1" applyProtection="1">
      <alignment horizontal="center" vertical="center" wrapText="1"/>
      <protection hidden="1"/>
    </xf>
    <xf numFmtId="0" fontId="14" fillId="3" borderId="8" xfId="0" applyFont="1" applyFill="1" applyBorder="1" applyAlignment="1" applyProtection="1">
      <alignment horizontal="center" vertical="center" wrapText="1"/>
      <protection hidden="1"/>
    </xf>
    <xf numFmtId="0" fontId="14" fillId="3" borderId="9" xfId="0" applyFont="1" applyFill="1" applyBorder="1" applyAlignment="1" applyProtection="1">
      <alignment horizontal="center" vertical="center" wrapText="1"/>
      <protection hidden="1"/>
    </xf>
    <xf numFmtId="1" fontId="14" fillId="3" borderId="9" xfId="0" applyNumberFormat="1" applyFont="1" applyFill="1" applyBorder="1" applyAlignment="1" applyProtection="1">
      <alignment horizontal="center" vertical="center" wrapText="1"/>
      <protection hidden="1"/>
    </xf>
    <xf numFmtId="1" fontId="14" fillId="3" borderId="8" xfId="0" applyNumberFormat="1" applyFont="1" applyFill="1" applyBorder="1" applyAlignment="1" applyProtection="1">
      <alignment horizontal="center" vertical="center" wrapText="1"/>
      <protection hidden="1"/>
    </xf>
    <xf numFmtId="1" fontId="14" fillId="3" borderId="19" xfId="0" applyNumberFormat="1" applyFont="1" applyFill="1" applyBorder="1" applyAlignment="1" applyProtection="1">
      <alignment horizontal="center" vertical="center" wrapText="1"/>
      <protection hidden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Q30"/>
  <sheetViews>
    <sheetView tabSelected="1" topLeftCell="A7" zoomScaleSheetLayoutView="100" workbookViewId="0">
      <selection activeCell="B18" sqref="B18:K18"/>
    </sheetView>
  </sheetViews>
  <sheetFormatPr defaultRowHeight="12.75"/>
  <cols>
    <col min="1" max="1" width="6.140625" style="8" customWidth="1"/>
    <col min="2" max="2" width="10" style="2" customWidth="1"/>
    <col min="3" max="3" width="7.28515625" style="2" customWidth="1"/>
    <col min="4" max="6" width="7.7109375" style="2" customWidth="1"/>
    <col min="7" max="7" width="8" style="2" customWidth="1"/>
    <col min="8" max="11" width="7.28515625" style="1" customWidth="1"/>
    <col min="12" max="15" width="8.140625" style="1" customWidth="1"/>
    <col min="16" max="17" width="10.28515625" style="7" customWidth="1"/>
    <col min="18" max="21" width="10.28515625" style="6" customWidth="1"/>
    <col min="22" max="25" width="10.28515625" style="1" customWidth="1"/>
    <col min="26" max="33" width="9.7109375" style="1" customWidth="1"/>
    <col min="34" max="36" width="9" style="1" hidden="1" customWidth="1"/>
    <col min="37" max="37" width="9" style="1" customWidth="1"/>
    <col min="38" max="42" width="9.42578125" style="1" customWidth="1"/>
    <col min="43" max="16384" width="9.140625" style="7"/>
  </cols>
  <sheetData>
    <row r="1" spans="1:121" ht="27" customHeight="1">
      <c r="A1" s="77" t="s">
        <v>26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</row>
    <row r="2" spans="1:121" ht="27" customHeight="1">
      <c r="A2" s="50"/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</row>
    <row r="3" spans="1:121" ht="20.25" customHeight="1">
      <c r="A3" s="76" t="s">
        <v>0</v>
      </c>
      <c r="B3" s="76"/>
      <c r="C3" s="76"/>
      <c r="E3" s="76">
        <f>L29</f>
        <v>87.936999999999998</v>
      </c>
      <c r="F3" s="76"/>
      <c r="G3" s="51" t="s">
        <v>1</v>
      </c>
      <c r="H3" s="74"/>
      <c r="I3" s="74"/>
      <c r="K3" s="52"/>
      <c r="L3" s="53"/>
      <c r="M3" s="53"/>
      <c r="N3" s="53"/>
      <c r="O3" s="53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</row>
    <row r="4" spans="1:121" ht="20.25" customHeight="1">
      <c r="A4" s="76" t="s">
        <v>11</v>
      </c>
      <c r="B4" s="76"/>
      <c r="C4" s="76"/>
      <c r="E4" s="76">
        <f>M29</f>
        <v>3.5000000000000004</v>
      </c>
      <c r="F4" s="76"/>
      <c r="G4" s="51" t="s">
        <v>1</v>
      </c>
      <c r="H4" s="74"/>
      <c r="I4" s="74"/>
      <c r="K4" s="52"/>
      <c r="L4" s="53"/>
      <c r="M4" s="53"/>
      <c r="N4" s="53"/>
      <c r="O4" s="53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</row>
    <row r="5" spans="1:121" ht="20.25" customHeight="1">
      <c r="A5" s="51"/>
      <c r="B5" s="51"/>
      <c r="C5" s="51" t="s">
        <v>16</v>
      </c>
      <c r="E5" s="76">
        <f>N29</f>
        <v>35.380850000000002</v>
      </c>
      <c r="F5" s="76"/>
      <c r="G5" s="51" t="s">
        <v>1</v>
      </c>
      <c r="H5" s="74"/>
      <c r="I5" s="74"/>
      <c r="K5" s="52"/>
      <c r="L5" s="53"/>
      <c r="M5" s="53"/>
      <c r="N5" s="53"/>
      <c r="O5" s="53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</row>
    <row r="6" spans="1:121" ht="20.25" customHeight="1">
      <c r="A6" s="51"/>
      <c r="B6" s="51"/>
      <c r="C6" s="51" t="s">
        <v>17</v>
      </c>
      <c r="D6" s="7"/>
      <c r="E6" s="76">
        <f>O29</f>
        <v>228.40670000000003</v>
      </c>
      <c r="F6" s="76"/>
      <c r="G6" s="51" t="s">
        <v>6</v>
      </c>
      <c r="H6" s="74"/>
      <c r="I6" s="74"/>
      <c r="J6" s="7"/>
      <c r="K6" s="52"/>
      <c r="L6" s="53"/>
      <c r="M6" s="53"/>
      <c r="N6" s="53"/>
      <c r="O6" s="53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</row>
    <row r="7" spans="1:121" ht="20.25" customHeight="1">
      <c r="A7" s="80"/>
      <c r="B7" s="80"/>
      <c r="C7" s="80"/>
      <c r="D7" s="80"/>
      <c r="E7" s="80"/>
      <c r="F7" s="17"/>
      <c r="G7" s="1"/>
      <c r="L7" s="3"/>
      <c r="M7" s="3"/>
      <c r="N7" s="3"/>
      <c r="O7" s="3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</row>
    <row r="8" spans="1:121" ht="18.75" customHeight="1" thickBot="1">
      <c r="A8" s="1"/>
      <c r="B8" s="1"/>
      <c r="C8" s="1"/>
      <c r="D8" s="1"/>
      <c r="E8" s="1"/>
      <c r="F8" s="1"/>
      <c r="G8" s="1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</row>
    <row r="9" spans="1:121" s="1" customFormat="1" ht="35.25" customHeight="1">
      <c r="A9" s="56"/>
      <c r="B9" s="57"/>
      <c r="C9" s="81" t="s">
        <v>9</v>
      </c>
      <c r="D9" s="82"/>
      <c r="E9" s="82"/>
      <c r="F9" s="82"/>
      <c r="G9" s="78" t="s">
        <v>12</v>
      </c>
      <c r="H9" s="83" t="s">
        <v>7</v>
      </c>
      <c r="I9" s="82"/>
      <c r="J9" s="82"/>
      <c r="K9" s="82"/>
      <c r="L9" s="84" t="s">
        <v>8</v>
      </c>
      <c r="M9" s="85"/>
      <c r="N9" s="85"/>
      <c r="O9" s="86"/>
    </row>
    <row r="10" spans="1:121" s="1" customFormat="1" ht="90.75" customHeight="1">
      <c r="A10" s="58" t="s">
        <v>2</v>
      </c>
      <c r="B10" s="59" t="s">
        <v>3</v>
      </c>
      <c r="C10" s="59" t="s">
        <v>4</v>
      </c>
      <c r="D10" s="60" t="s">
        <v>10</v>
      </c>
      <c r="E10" s="60" t="s">
        <v>14</v>
      </c>
      <c r="F10" s="61" t="s">
        <v>15</v>
      </c>
      <c r="G10" s="79"/>
      <c r="H10" s="59" t="s">
        <v>4</v>
      </c>
      <c r="I10" s="60" t="s">
        <v>10</v>
      </c>
      <c r="J10" s="60" t="s">
        <v>14</v>
      </c>
      <c r="K10" s="61" t="s">
        <v>15</v>
      </c>
      <c r="L10" s="62" t="s">
        <v>4</v>
      </c>
      <c r="M10" s="60" t="s">
        <v>10</v>
      </c>
      <c r="N10" s="60" t="s">
        <v>14</v>
      </c>
      <c r="O10" s="63" t="s">
        <v>15</v>
      </c>
      <c r="R10" s="47" t="s">
        <v>18</v>
      </c>
    </row>
    <row r="11" spans="1:121" s="1" customFormat="1" ht="9" customHeight="1">
      <c r="A11" s="58"/>
      <c r="B11" s="59"/>
      <c r="C11" s="59"/>
      <c r="D11" s="60"/>
      <c r="E11" s="60"/>
      <c r="F11" s="61"/>
      <c r="G11" s="64"/>
      <c r="H11" s="59"/>
      <c r="I11" s="59"/>
      <c r="J11" s="59"/>
      <c r="K11" s="61"/>
      <c r="L11" s="65"/>
      <c r="M11" s="66"/>
      <c r="N11" s="66"/>
      <c r="O11" s="67"/>
    </row>
    <row r="12" spans="1:121" s="68" customFormat="1" ht="18" customHeight="1">
      <c r="A12" s="69"/>
      <c r="B12" s="70" t="s">
        <v>5</v>
      </c>
      <c r="C12" s="70" t="s">
        <v>6</v>
      </c>
      <c r="D12" s="70" t="s">
        <v>6</v>
      </c>
      <c r="E12" s="70" t="s">
        <v>6</v>
      </c>
      <c r="F12" s="70" t="s">
        <v>13</v>
      </c>
      <c r="G12" s="71" t="s">
        <v>5</v>
      </c>
      <c r="H12" s="70" t="s">
        <v>1</v>
      </c>
      <c r="I12" s="70" t="s">
        <v>1</v>
      </c>
      <c r="J12" s="70" t="s">
        <v>1</v>
      </c>
      <c r="K12" s="70" t="s">
        <v>6</v>
      </c>
      <c r="L12" s="72" t="s">
        <v>1</v>
      </c>
      <c r="M12" s="70" t="s">
        <v>1</v>
      </c>
      <c r="N12" s="70" t="s">
        <v>1</v>
      </c>
      <c r="O12" s="73" t="s">
        <v>6</v>
      </c>
    </row>
    <row r="13" spans="1:121" s="1" customFormat="1" ht="4.5" customHeight="1" thickBot="1">
      <c r="A13" s="33"/>
      <c r="B13" s="26"/>
      <c r="C13" s="26"/>
      <c r="D13" s="26"/>
      <c r="E13" s="26"/>
      <c r="F13" s="26"/>
      <c r="G13" s="5"/>
      <c r="H13" s="4"/>
      <c r="I13" s="4"/>
      <c r="J13" s="4"/>
      <c r="K13" s="4"/>
      <c r="L13" s="11"/>
      <c r="M13" s="4"/>
      <c r="N13" s="4"/>
      <c r="O13" s="54"/>
    </row>
    <row r="14" spans="1:121" ht="15" customHeight="1">
      <c r="A14" s="34">
        <f t="shared" ref="A14:A15" si="0">A13+1</f>
        <v>1</v>
      </c>
      <c r="B14" s="35">
        <v>30</v>
      </c>
      <c r="C14" s="35">
        <v>0.84</v>
      </c>
      <c r="D14" s="35">
        <v>0</v>
      </c>
      <c r="E14" s="35">
        <v>0.26</v>
      </c>
      <c r="F14" s="35">
        <v>1.65</v>
      </c>
      <c r="G14" s="38"/>
      <c r="H14" s="28"/>
      <c r="I14" s="29"/>
      <c r="J14" s="29"/>
      <c r="K14" s="29"/>
      <c r="L14" s="28"/>
      <c r="M14" s="29"/>
      <c r="N14" s="29"/>
      <c r="O14" s="40"/>
      <c r="P14" s="9"/>
      <c r="Q14" s="14"/>
      <c r="R14" s="7" t="s">
        <v>19</v>
      </c>
      <c r="S14" s="7"/>
      <c r="U14" s="48">
        <v>263</v>
      </c>
      <c r="V14" s="7" t="s">
        <v>6</v>
      </c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</row>
    <row r="15" spans="1:121" ht="15" customHeight="1">
      <c r="A15" s="12">
        <f t="shared" si="0"/>
        <v>2</v>
      </c>
      <c r="B15" s="13">
        <f>B14+10</f>
        <v>40</v>
      </c>
      <c r="C15" s="13">
        <v>0.43</v>
      </c>
      <c r="D15" s="13">
        <v>0</v>
      </c>
      <c r="E15" s="13">
        <v>0.26</v>
      </c>
      <c r="F15" s="13">
        <v>1.62</v>
      </c>
      <c r="G15" s="18">
        <v>19.57</v>
      </c>
      <c r="H15" s="30">
        <f t="shared" ref="H15:H29" si="1">(C15+C14)/2*$G15</f>
        <v>12.42695</v>
      </c>
      <c r="I15" s="19">
        <f t="shared" ref="I15:I29" si="2">(D15+D14)/2*$G15</f>
        <v>0</v>
      </c>
      <c r="J15" s="19">
        <f t="shared" ref="J15:J29" si="3">(E15+E14)/2*$G15</f>
        <v>5.0882000000000005</v>
      </c>
      <c r="K15" s="19">
        <f t="shared" ref="K15:K29" si="4">(F15+F14)/2*$G15</f>
        <v>31.996950000000002</v>
      </c>
      <c r="L15" s="30">
        <f t="shared" ref="L15:L29" si="5">L14+H15</f>
        <v>12.42695</v>
      </c>
      <c r="M15" s="19">
        <f t="shared" ref="M15:M29" si="6">M14+I15</f>
        <v>0</v>
      </c>
      <c r="N15" s="19">
        <f t="shared" ref="N15:N29" si="7">N14+J15</f>
        <v>5.0882000000000005</v>
      </c>
      <c r="O15" s="20">
        <f t="shared" ref="O15:O29" si="8">O14+K15</f>
        <v>31.996950000000002</v>
      </c>
      <c r="P15" s="10"/>
      <c r="Q15" s="14"/>
      <c r="R15" s="1" t="s">
        <v>20</v>
      </c>
      <c r="S15" s="1"/>
      <c r="U15" s="49">
        <v>169</v>
      </c>
      <c r="V15" s="1" t="s">
        <v>13</v>
      </c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</row>
    <row r="16" spans="1:121" ht="15" customHeight="1">
      <c r="A16" s="15">
        <v>3</v>
      </c>
      <c r="B16" s="16">
        <f t="shared" ref="B16:B29" si="9">B15+10</f>
        <v>50</v>
      </c>
      <c r="C16" s="16">
        <v>0.57999999999999996</v>
      </c>
      <c r="D16" s="16">
        <v>0</v>
      </c>
      <c r="E16" s="16">
        <v>0.26</v>
      </c>
      <c r="F16" s="16">
        <v>1.62</v>
      </c>
      <c r="G16" s="21">
        <f t="shared" ref="G16:G28" si="10">B16-B15</f>
        <v>10</v>
      </c>
      <c r="H16" s="31">
        <f t="shared" si="1"/>
        <v>5.05</v>
      </c>
      <c r="I16" s="25">
        <f t="shared" si="2"/>
        <v>0</v>
      </c>
      <c r="J16" s="25">
        <f t="shared" si="3"/>
        <v>2.6</v>
      </c>
      <c r="K16" s="25">
        <f t="shared" si="4"/>
        <v>16.200000000000003</v>
      </c>
      <c r="L16" s="41">
        <f t="shared" si="5"/>
        <v>17.476949999999999</v>
      </c>
      <c r="M16" s="27">
        <f t="shared" si="6"/>
        <v>0</v>
      </c>
      <c r="N16" s="27">
        <f t="shared" si="7"/>
        <v>7.6882000000000001</v>
      </c>
      <c r="O16" s="55">
        <f t="shared" si="8"/>
        <v>48.196950000000001</v>
      </c>
      <c r="P16" s="9"/>
      <c r="Q16" s="14"/>
      <c r="R16" s="7" t="s">
        <v>21</v>
      </c>
      <c r="S16" s="7"/>
      <c r="U16" s="48">
        <v>49</v>
      </c>
      <c r="V16" s="7" t="s">
        <v>13</v>
      </c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</row>
    <row r="17" spans="1:121" ht="15" customHeight="1">
      <c r="A17" s="12">
        <v>4</v>
      </c>
      <c r="B17" s="13">
        <f t="shared" si="9"/>
        <v>60</v>
      </c>
      <c r="C17" s="13">
        <v>0.54</v>
      </c>
      <c r="D17" s="13">
        <v>0.01</v>
      </c>
      <c r="E17" s="13">
        <v>0.15</v>
      </c>
      <c r="F17" s="13">
        <v>1.01</v>
      </c>
      <c r="G17" s="18">
        <f t="shared" si="10"/>
        <v>10</v>
      </c>
      <c r="H17" s="30">
        <f t="shared" si="1"/>
        <v>5.6000000000000005</v>
      </c>
      <c r="I17" s="19">
        <f t="shared" si="2"/>
        <v>0.05</v>
      </c>
      <c r="J17" s="19">
        <f t="shared" si="3"/>
        <v>2.0500000000000003</v>
      </c>
      <c r="K17" s="19">
        <f t="shared" si="4"/>
        <v>13.149999999999999</v>
      </c>
      <c r="L17" s="30">
        <f t="shared" si="5"/>
        <v>23.07695</v>
      </c>
      <c r="M17" s="19">
        <f t="shared" si="6"/>
        <v>0.05</v>
      </c>
      <c r="N17" s="19">
        <f t="shared" si="7"/>
        <v>9.7382000000000009</v>
      </c>
      <c r="O17" s="20">
        <f t="shared" si="8"/>
        <v>61.34695</v>
      </c>
      <c r="P17" s="9"/>
      <c r="Q17" s="14"/>
      <c r="R17" s="7" t="s">
        <v>22</v>
      </c>
      <c r="S17" s="7"/>
      <c r="U17" s="48">
        <v>2</v>
      </c>
      <c r="V17" s="7" t="s">
        <v>23</v>
      </c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</row>
    <row r="18" spans="1:121" ht="15" customHeight="1">
      <c r="A18" s="15">
        <v>5</v>
      </c>
      <c r="B18" s="16">
        <f t="shared" si="9"/>
        <v>70</v>
      </c>
      <c r="C18" s="16">
        <v>0.39</v>
      </c>
      <c r="D18" s="16">
        <v>0.34</v>
      </c>
      <c r="E18" s="16">
        <v>0.15</v>
      </c>
      <c r="F18" s="16">
        <v>1.01</v>
      </c>
      <c r="G18" s="75">
        <f t="shared" si="10"/>
        <v>10</v>
      </c>
      <c r="H18" s="41">
        <f t="shared" si="1"/>
        <v>4.6500000000000004</v>
      </c>
      <c r="I18" s="27">
        <f t="shared" si="2"/>
        <v>1.7500000000000002</v>
      </c>
      <c r="J18" s="27">
        <f t="shared" si="3"/>
        <v>1.5</v>
      </c>
      <c r="K18" s="55">
        <f t="shared" si="4"/>
        <v>10.1</v>
      </c>
      <c r="L18" s="41">
        <f t="shared" si="5"/>
        <v>27.726950000000002</v>
      </c>
      <c r="M18" s="27">
        <f t="shared" si="6"/>
        <v>1.8000000000000003</v>
      </c>
      <c r="N18" s="27">
        <f t="shared" si="7"/>
        <v>11.238200000000001</v>
      </c>
      <c r="O18" s="55">
        <f t="shared" si="8"/>
        <v>71.446950000000001</v>
      </c>
      <c r="P18" s="9"/>
      <c r="Q18" s="14"/>
      <c r="R18" s="7" t="s">
        <v>24</v>
      </c>
      <c r="S18" s="7"/>
      <c r="U18" s="48">
        <v>331</v>
      </c>
      <c r="V18" s="7" t="s">
        <v>13</v>
      </c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</row>
    <row r="19" spans="1:121" ht="15" customHeight="1">
      <c r="A19" s="12">
        <f>A18+1</f>
        <v>6</v>
      </c>
      <c r="B19" s="13">
        <f t="shared" si="9"/>
        <v>80</v>
      </c>
      <c r="C19" s="13">
        <v>0.56999999999999995</v>
      </c>
      <c r="D19" s="13">
        <v>0</v>
      </c>
      <c r="E19" s="13">
        <v>0.15</v>
      </c>
      <c r="F19" s="13">
        <v>1.03</v>
      </c>
      <c r="G19" s="18">
        <f t="shared" si="10"/>
        <v>10</v>
      </c>
      <c r="H19" s="30">
        <f t="shared" si="1"/>
        <v>4.8</v>
      </c>
      <c r="I19" s="19">
        <f t="shared" si="2"/>
        <v>1.7000000000000002</v>
      </c>
      <c r="J19" s="19">
        <f t="shared" si="3"/>
        <v>1.5</v>
      </c>
      <c r="K19" s="19">
        <f t="shared" si="4"/>
        <v>10.199999999999999</v>
      </c>
      <c r="L19" s="30">
        <f t="shared" si="5"/>
        <v>32.526949999999999</v>
      </c>
      <c r="M19" s="19">
        <f t="shared" si="6"/>
        <v>3.5000000000000004</v>
      </c>
      <c r="N19" s="19">
        <f t="shared" si="7"/>
        <v>12.738200000000001</v>
      </c>
      <c r="O19" s="20">
        <f t="shared" si="8"/>
        <v>81.646950000000004</v>
      </c>
      <c r="P19" s="9"/>
      <c r="Q19" s="14"/>
      <c r="R19" s="7" t="s">
        <v>25</v>
      </c>
      <c r="S19" s="7"/>
      <c r="T19" s="48"/>
      <c r="U19" s="48">
        <v>28</v>
      </c>
      <c r="V19" s="7" t="s">
        <v>6</v>
      </c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</row>
    <row r="20" spans="1:121" ht="15" customHeight="1">
      <c r="A20" s="15">
        <f t="shared" ref="A20:A29" si="11">A19+1</f>
        <v>7</v>
      </c>
      <c r="B20" s="16">
        <f t="shared" si="9"/>
        <v>90</v>
      </c>
      <c r="C20" s="16">
        <v>0.57999999999999996</v>
      </c>
      <c r="D20" s="16">
        <v>0</v>
      </c>
      <c r="E20" s="16">
        <v>0.15</v>
      </c>
      <c r="F20" s="16">
        <v>1.02</v>
      </c>
      <c r="G20" s="22">
        <f t="shared" si="10"/>
        <v>10</v>
      </c>
      <c r="H20" s="32">
        <f t="shared" si="1"/>
        <v>5.75</v>
      </c>
      <c r="I20" s="23">
        <f t="shared" si="2"/>
        <v>0</v>
      </c>
      <c r="J20" s="23">
        <f t="shared" si="3"/>
        <v>1.5</v>
      </c>
      <c r="K20" s="23">
        <f t="shared" si="4"/>
        <v>10.25</v>
      </c>
      <c r="L20" s="32">
        <f t="shared" si="5"/>
        <v>38.276949999999999</v>
      </c>
      <c r="M20" s="23">
        <f t="shared" si="6"/>
        <v>3.5000000000000004</v>
      </c>
      <c r="N20" s="23">
        <f t="shared" si="7"/>
        <v>14.238200000000001</v>
      </c>
      <c r="O20" s="24">
        <f t="shared" si="8"/>
        <v>91.896950000000004</v>
      </c>
      <c r="P20" s="9"/>
      <c r="Q20" s="14"/>
      <c r="R20" s="7"/>
      <c r="S20" s="7"/>
      <c r="T20" s="48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</row>
    <row r="21" spans="1:121" ht="15" customHeight="1">
      <c r="A21" s="12">
        <f t="shared" si="11"/>
        <v>8</v>
      </c>
      <c r="B21" s="13">
        <f t="shared" si="9"/>
        <v>100</v>
      </c>
      <c r="C21" s="13">
        <v>0.53</v>
      </c>
      <c r="D21" s="13">
        <v>0</v>
      </c>
      <c r="E21" s="13">
        <v>0.2</v>
      </c>
      <c r="F21" s="13">
        <v>1.31</v>
      </c>
      <c r="G21" s="18">
        <f t="shared" si="10"/>
        <v>10</v>
      </c>
      <c r="H21" s="30">
        <f t="shared" si="1"/>
        <v>5.5499999999999989</v>
      </c>
      <c r="I21" s="19">
        <f t="shared" si="2"/>
        <v>0</v>
      </c>
      <c r="J21" s="19">
        <f t="shared" si="3"/>
        <v>1.75</v>
      </c>
      <c r="K21" s="19">
        <f t="shared" si="4"/>
        <v>11.65</v>
      </c>
      <c r="L21" s="30">
        <f t="shared" si="5"/>
        <v>43.826949999999997</v>
      </c>
      <c r="M21" s="19">
        <f t="shared" si="6"/>
        <v>3.5000000000000004</v>
      </c>
      <c r="N21" s="19">
        <f t="shared" si="7"/>
        <v>15.988200000000001</v>
      </c>
      <c r="O21" s="20">
        <f t="shared" si="8"/>
        <v>103.54695000000001</v>
      </c>
      <c r="P21" s="10"/>
      <c r="Q21" s="14"/>
      <c r="R21" s="1"/>
      <c r="S21" s="1"/>
      <c r="T21" s="49"/>
      <c r="U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</row>
    <row r="22" spans="1:121" ht="15" customHeight="1">
      <c r="A22" s="15">
        <f t="shared" si="11"/>
        <v>9</v>
      </c>
      <c r="B22" s="16">
        <f t="shared" si="9"/>
        <v>110</v>
      </c>
      <c r="C22" s="16">
        <v>0.44</v>
      </c>
      <c r="D22" s="16">
        <v>0</v>
      </c>
      <c r="E22" s="16">
        <v>0.18</v>
      </c>
      <c r="F22" s="16">
        <v>1.1599999999999999</v>
      </c>
      <c r="G22" s="22">
        <f t="shared" si="10"/>
        <v>10</v>
      </c>
      <c r="H22" s="32">
        <f t="shared" si="1"/>
        <v>4.8499999999999996</v>
      </c>
      <c r="I22" s="23">
        <f t="shared" si="2"/>
        <v>0</v>
      </c>
      <c r="J22" s="23">
        <f t="shared" si="3"/>
        <v>1.9</v>
      </c>
      <c r="K22" s="23">
        <f t="shared" si="4"/>
        <v>12.349999999999998</v>
      </c>
      <c r="L22" s="32">
        <f t="shared" si="5"/>
        <v>48.676949999999998</v>
      </c>
      <c r="M22" s="23">
        <f t="shared" si="6"/>
        <v>3.5000000000000004</v>
      </c>
      <c r="N22" s="23">
        <f t="shared" si="7"/>
        <v>17.888200000000001</v>
      </c>
      <c r="O22" s="24">
        <f t="shared" si="8"/>
        <v>115.89695</v>
      </c>
      <c r="P22" s="10"/>
      <c r="Q22" s="14"/>
      <c r="R22" s="1"/>
      <c r="S22" s="1"/>
      <c r="T22" s="49"/>
      <c r="U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</row>
    <row r="23" spans="1:121" ht="15" customHeight="1">
      <c r="A23" s="12">
        <f t="shared" si="11"/>
        <v>10</v>
      </c>
      <c r="B23" s="13">
        <f t="shared" si="9"/>
        <v>120</v>
      </c>
      <c r="C23" s="13">
        <v>0.44</v>
      </c>
      <c r="D23" s="13">
        <v>0</v>
      </c>
      <c r="E23" s="13">
        <v>0.18</v>
      </c>
      <c r="F23" s="13">
        <v>1.1299999999999999</v>
      </c>
      <c r="G23" s="18">
        <f t="shared" si="10"/>
        <v>10</v>
      </c>
      <c r="H23" s="30">
        <f t="shared" si="1"/>
        <v>4.4000000000000004</v>
      </c>
      <c r="I23" s="19">
        <f t="shared" si="2"/>
        <v>0</v>
      </c>
      <c r="J23" s="19">
        <f t="shared" si="3"/>
        <v>1.7999999999999998</v>
      </c>
      <c r="K23" s="19">
        <f t="shared" si="4"/>
        <v>11.45</v>
      </c>
      <c r="L23" s="30">
        <f t="shared" si="5"/>
        <v>53.076949999999997</v>
      </c>
      <c r="M23" s="19">
        <f t="shared" si="6"/>
        <v>3.5000000000000004</v>
      </c>
      <c r="N23" s="19">
        <f t="shared" si="7"/>
        <v>19.688200000000002</v>
      </c>
      <c r="O23" s="20">
        <f t="shared" si="8"/>
        <v>127.34695000000001</v>
      </c>
      <c r="P23" s="10"/>
      <c r="Q23" s="14"/>
      <c r="R23" s="1"/>
      <c r="S23" s="1"/>
      <c r="T23" s="49"/>
      <c r="U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</row>
    <row r="24" spans="1:121" ht="15" customHeight="1">
      <c r="A24" s="15">
        <f t="shared" si="11"/>
        <v>11</v>
      </c>
      <c r="B24" s="16">
        <f t="shared" si="9"/>
        <v>130</v>
      </c>
      <c r="C24" s="16">
        <v>0.57999999999999996</v>
      </c>
      <c r="D24" s="16">
        <v>0</v>
      </c>
      <c r="E24" s="16">
        <v>0.3</v>
      </c>
      <c r="F24" s="16">
        <v>1.96</v>
      </c>
      <c r="G24" s="22">
        <f t="shared" si="10"/>
        <v>10</v>
      </c>
      <c r="H24" s="32">
        <f t="shared" si="1"/>
        <v>5.0999999999999996</v>
      </c>
      <c r="I24" s="23">
        <f t="shared" si="2"/>
        <v>0</v>
      </c>
      <c r="J24" s="23">
        <f t="shared" si="3"/>
        <v>2.4</v>
      </c>
      <c r="K24" s="23">
        <f t="shared" si="4"/>
        <v>15.45</v>
      </c>
      <c r="L24" s="32">
        <f t="shared" si="5"/>
        <v>58.176949999999998</v>
      </c>
      <c r="M24" s="23">
        <f t="shared" si="6"/>
        <v>3.5000000000000004</v>
      </c>
      <c r="N24" s="23">
        <f t="shared" si="7"/>
        <v>22.088200000000001</v>
      </c>
      <c r="O24" s="24">
        <f t="shared" si="8"/>
        <v>142.79695000000001</v>
      </c>
      <c r="P24" s="10"/>
      <c r="Q24" s="14"/>
      <c r="R24" s="1"/>
      <c r="S24" s="1"/>
      <c r="T24" s="49"/>
      <c r="U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</row>
    <row r="25" spans="1:121" ht="15" customHeight="1">
      <c r="A25" s="12">
        <f t="shared" si="11"/>
        <v>12</v>
      </c>
      <c r="B25" s="13">
        <f t="shared" si="9"/>
        <v>140</v>
      </c>
      <c r="C25" s="13">
        <v>0.55000000000000004</v>
      </c>
      <c r="D25" s="13">
        <v>0</v>
      </c>
      <c r="E25" s="13">
        <v>0.22</v>
      </c>
      <c r="F25" s="13">
        <v>1.39</v>
      </c>
      <c r="G25" s="18">
        <f t="shared" si="10"/>
        <v>10</v>
      </c>
      <c r="H25" s="30">
        <f t="shared" si="1"/>
        <v>5.6499999999999995</v>
      </c>
      <c r="I25" s="19">
        <f t="shared" si="2"/>
        <v>0</v>
      </c>
      <c r="J25" s="19">
        <f t="shared" si="3"/>
        <v>2.6</v>
      </c>
      <c r="K25" s="19">
        <f t="shared" si="4"/>
        <v>16.75</v>
      </c>
      <c r="L25" s="30">
        <f t="shared" si="5"/>
        <v>63.826949999999997</v>
      </c>
      <c r="M25" s="19">
        <f t="shared" si="6"/>
        <v>3.5000000000000004</v>
      </c>
      <c r="N25" s="19">
        <f t="shared" si="7"/>
        <v>24.688200000000002</v>
      </c>
      <c r="O25" s="20">
        <f t="shared" si="8"/>
        <v>159.54695000000001</v>
      </c>
      <c r="P25" s="10"/>
      <c r="Q25" s="14"/>
      <c r="R25" s="1"/>
      <c r="S25" s="1"/>
      <c r="T25" s="49"/>
      <c r="U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</row>
    <row r="26" spans="1:121" ht="15" customHeight="1">
      <c r="A26" s="15">
        <f t="shared" si="11"/>
        <v>13</v>
      </c>
      <c r="B26" s="16">
        <f t="shared" si="9"/>
        <v>150</v>
      </c>
      <c r="C26" s="16">
        <v>0.49</v>
      </c>
      <c r="D26" s="16">
        <v>0</v>
      </c>
      <c r="E26" s="16">
        <v>0.22</v>
      </c>
      <c r="F26" s="16">
        <v>1.41</v>
      </c>
      <c r="G26" s="22">
        <f t="shared" si="10"/>
        <v>10</v>
      </c>
      <c r="H26" s="32">
        <f t="shared" si="1"/>
        <v>5.2</v>
      </c>
      <c r="I26" s="23">
        <f t="shared" si="2"/>
        <v>0</v>
      </c>
      <c r="J26" s="23">
        <f t="shared" si="3"/>
        <v>2.2000000000000002</v>
      </c>
      <c r="K26" s="23">
        <f t="shared" si="4"/>
        <v>14</v>
      </c>
      <c r="L26" s="32">
        <f t="shared" si="5"/>
        <v>69.026949999999999</v>
      </c>
      <c r="M26" s="23">
        <f t="shared" si="6"/>
        <v>3.5000000000000004</v>
      </c>
      <c r="N26" s="23">
        <f t="shared" si="7"/>
        <v>26.888200000000001</v>
      </c>
      <c r="O26" s="24">
        <f t="shared" si="8"/>
        <v>173.54695000000001</v>
      </c>
      <c r="P26" s="10"/>
      <c r="Q26" s="14"/>
      <c r="R26" s="1"/>
      <c r="S26" s="1"/>
      <c r="T26" s="49"/>
      <c r="U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</row>
    <row r="27" spans="1:121" ht="15" customHeight="1">
      <c r="A27" s="12">
        <f t="shared" si="11"/>
        <v>14</v>
      </c>
      <c r="B27" s="13">
        <f t="shared" si="9"/>
        <v>160</v>
      </c>
      <c r="C27" s="13">
        <v>0.56000000000000005</v>
      </c>
      <c r="D27" s="13">
        <v>0</v>
      </c>
      <c r="E27" s="13">
        <v>0.23</v>
      </c>
      <c r="F27" s="13">
        <v>1.47</v>
      </c>
      <c r="G27" s="18">
        <f t="shared" si="10"/>
        <v>10</v>
      </c>
      <c r="H27" s="30">
        <f t="shared" si="1"/>
        <v>5.25</v>
      </c>
      <c r="I27" s="19">
        <f t="shared" si="2"/>
        <v>0</v>
      </c>
      <c r="J27" s="19">
        <f t="shared" si="3"/>
        <v>2.25</v>
      </c>
      <c r="K27" s="19">
        <f t="shared" si="4"/>
        <v>14.399999999999999</v>
      </c>
      <c r="L27" s="30">
        <f t="shared" si="5"/>
        <v>74.276949999999999</v>
      </c>
      <c r="M27" s="19">
        <f t="shared" si="6"/>
        <v>3.5000000000000004</v>
      </c>
      <c r="N27" s="19">
        <f t="shared" si="7"/>
        <v>29.138200000000001</v>
      </c>
      <c r="O27" s="20">
        <f t="shared" si="8"/>
        <v>187.94695000000002</v>
      </c>
      <c r="P27" s="10"/>
      <c r="Q27" s="14"/>
      <c r="R27" s="1"/>
      <c r="S27" s="1"/>
      <c r="T27" s="1"/>
      <c r="U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</row>
    <row r="28" spans="1:121" ht="15" customHeight="1">
      <c r="A28" s="15">
        <f t="shared" si="11"/>
        <v>15</v>
      </c>
      <c r="B28" s="16">
        <f t="shared" si="9"/>
        <v>170</v>
      </c>
      <c r="C28" s="16">
        <v>0.49</v>
      </c>
      <c r="D28" s="16">
        <v>0</v>
      </c>
      <c r="E28" s="16">
        <v>0.22</v>
      </c>
      <c r="F28" s="16">
        <v>1.44</v>
      </c>
      <c r="G28" s="22">
        <f t="shared" si="10"/>
        <v>10</v>
      </c>
      <c r="H28" s="32">
        <f t="shared" si="1"/>
        <v>5.25</v>
      </c>
      <c r="I28" s="23">
        <f t="shared" si="2"/>
        <v>0</v>
      </c>
      <c r="J28" s="23">
        <f t="shared" si="3"/>
        <v>2.25</v>
      </c>
      <c r="K28" s="23">
        <f t="shared" si="4"/>
        <v>14.55</v>
      </c>
      <c r="L28" s="32">
        <f t="shared" si="5"/>
        <v>79.526949999999999</v>
      </c>
      <c r="M28" s="23">
        <f t="shared" si="6"/>
        <v>3.5000000000000004</v>
      </c>
      <c r="N28" s="23">
        <f t="shared" si="7"/>
        <v>31.388200000000001</v>
      </c>
      <c r="O28" s="24">
        <f t="shared" si="8"/>
        <v>202.49695000000003</v>
      </c>
      <c r="P28" s="10"/>
      <c r="Q28" s="14"/>
      <c r="R28" s="1"/>
      <c r="S28" s="1"/>
      <c r="T28" s="1"/>
      <c r="U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</row>
    <row r="29" spans="1:121" ht="15" customHeight="1" thickBot="1">
      <c r="A29" s="36">
        <f t="shared" si="11"/>
        <v>16</v>
      </c>
      <c r="B29" s="37">
        <f t="shared" si="9"/>
        <v>180</v>
      </c>
      <c r="C29" s="37">
        <v>0.5</v>
      </c>
      <c r="D29" s="37">
        <v>0</v>
      </c>
      <c r="E29" s="37">
        <v>0.25</v>
      </c>
      <c r="F29" s="37">
        <v>1.61</v>
      </c>
      <c r="G29" s="39">
        <v>16.989999999999998</v>
      </c>
      <c r="H29" s="44">
        <f t="shared" si="1"/>
        <v>8.41005</v>
      </c>
      <c r="I29" s="45">
        <f t="shared" si="2"/>
        <v>0</v>
      </c>
      <c r="J29" s="45">
        <f t="shared" si="3"/>
        <v>3.9926499999999994</v>
      </c>
      <c r="K29" s="45">
        <f t="shared" si="4"/>
        <v>25.909749999999995</v>
      </c>
      <c r="L29" s="42">
        <f t="shared" si="5"/>
        <v>87.936999999999998</v>
      </c>
      <c r="M29" s="43">
        <f t="shared" si="6"/>
        <v>3.5000000000000004</v>
      </c>
      <c r="N29" s="43">
        <f t="shared" si="7"/>
        <v>35.380850000000002</v>
      </c>
      <c r="O29" s="46">
        <f t="shared" si="8"/>
        <v>228.40670000000003</v>
      </c>
      <c r="P29" s="10"/>
      <c r="Q29" s="14"/>
      <c r="R29" s="1"/>
      <c r="S29" s="1"/>
      <c r="T29" s="1"/>
      <c r="U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</row>
    <row r="30" spans="1:121">
      <c r="G30" s="6"/>
    </row>
  </sheetData>
  <mergeCells count="13">
    <mergeCell ref="H9:K9"/>
    <mergeCell ref="L9:O9"/>
    <mergeCell ref="G9:G10"/>
    <mergeCell ref="A4:C4"/>
    <mergeCell ref="A7:C7"/>
    <mergeCell ref="D7:E7"/>
    <mergeCell ref="C9:F9"/>
    <mergeCell ref="E3:F3"/>
    <mergeCell ref="E4:F4"/>
    <mergeCell ref="E5:F5"/>
    <mergeCell ref="E6:F6"/>
    <mergeCell ref="A1:O1"/>
    <mergeCell ref="A3:C3"/>
  </mergeCells>
  <phoneticPr fontId="1" type="noConversion"/>
  <printOptions horizontalCentered="1"/>
  <pageMargins left="0.78740157480314965" right="0.51181102362204722" top="1.9291338582677167" bottom="1.0236220472440944" header="0.62992125984251968" footer="0.31496062992125984"/>
  <pageSetup paperSize="9" fitToHeight="10" orientation="landscape" horizontalDpi="36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PTRANS_MASE</vt:lpstr>
      <vt:lpstr>PTRANS_MASE!Print_Area</vt:lpstr>
      <vt:lpstr>PTRANS_MASE!Print_Titles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Micho</dc:creator>
  <cp:lastModifiedBy>hp</cp:lastModifiedBy>
  <cp:lastPrinted>2020-07-26T17:29:42Z</cp:lastPrinted>
  <dcterms:created xsi:type="dcterms:W3CDTF">1998-10-24T11:11:42Z</dcterms:created>
  <dcterms:modified xsi:type="dcterms:W3CDTF">2020-08-27T09:34:49Z</dcterms:modified>
</cp:coreProperties>
</file>