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11020"/>
  </bookViews>
  <sheets>
    <sheet name="Troškovnik - dio II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J30" i="1" s="1"/>
  <c r="J29" i="1" s="1"/>
  <c r="I28" i="1"/>
  <c r="J28" i="1" s="1"/>
  <c r="J27" i="1" s="1"/>
  <c r="I26" i="1"/>
  <c r="J26" i="1" s="1"/>
  <c r="J25" i="1" s="1"/>
  <c r="I24" i="1"/>
  <c r="J24" i="1" s="1"/>
  <c r="J23" i="1" s="1"/>
  <c r="I22" i="1"/>
  <c r="J22" i="1" s="1"/>
  <c r="I21" i="1"/>
  <c r="J21" i="1" s="1"/>
  <c r="I19" i="1"/>
  <c r="J19" i="1" s="1"/>
  <c r="J18" i="1" s="1"/>
  <c r="I17" i="1"/>
  <c r="J17" i="1" s="1"/>
  <c r="J16" i="1" s="1"/>
  <c r="I14" i="1"/>
  <c r="J14" i="1" s="1"/>
  <c r="J13" i="1" s="1"/>
  <c r="I12" i="1"/>
  <c r="J12" i="1" s="1"/>
  <c r="I11" i="1"/>
  <c r="J11" i="1" s="1"/>
  <c r="I10" i="1"/>
  <c r="J10" i="1" s="1"/>
  <c r="I9" i="1"/>
  <c r="J9" i="1" s="1"/>
  <c r="J20" i="1" l="1"/>
  <c r="J8" i="1"/>
  <c r="J31" i="1" l="1"/>
  <c r="J32" i="1" s="1"/>
  <c r="J33" i="1" s="1"/>
</calcChain>
</file>

<file path=xl/sharedStrings.xml><?xml version="1.0" encoding="utf-8"?>
<sst xmlns="http://schemas.openxmlformats.org/spreadsheetml/2006/main" count="82" uniqueCount="69">
  <si>
    <t>Stavka</t>
  </si>
  <si>
    <t>Opis radova</t>
  </si>
  <si>
    <t>Dodatni opis</t>
  </si>
  <si>
    <t>Oznaka SKC</t>
  </si>
  <si>
    <t>Jedinica mjere</t>
  </si>
  <si>
    <t>Količina</t>
  </si>
  <si>
    <t>Jedinična cijena</t>
  </si>
  <si>
    <t xml:space="preserve">sumarni faktor </t>
  </si>
  <si>
    <t>Jed. Cijena</t>
  </si>
  <si>
    <t>0</t>
  </si>
  <si>
    <t>1</t>
  </si>
  <si>
    <t>GEODETSKI RADOVI</t>
  </si>
  <si>
    <t>1.1</t>
  </si>
  <si>
    <t xml:space="preserve">Izrada geodetske podloge s uklopljenim katastarskim planom za izradu kompletne projektne dokumentacije u mjerilima propisanim za provođenje upravnog postupka, radi se s gustoćom snimanja za mjerilo 1:200. Situacija se priprema u digitalnom obliku u dwg formatu, kao 3d podloga za projektiranje s iscrtanim slojnicama.  Obračun po kompletu. </t>
  </si>
  <si>
    <t>komplet</t>
  </si>
  <si>
    <t>1.2</t>
  </si>
  <si>
    <t xml:space="preserve">Izrada elaborata "Operativni poligon i reperi" i elaborata iskolčenja osi trase.  Obračun po kompletu. </t>
  </si>
  <si>
    <t>1.3</t>
  </si>
  <si>
    <t xml:space="preserve">Izrada parcelacijskih elaborata za spajanje građevnih čestica u jedinstvenu česticu te geodetski elaborat evidentiranja ili promjene podataka o načinu uporabe katastarskih čestica te sve potrebne radnje za provedbu navedenih elaborata u katastarskom operatu.  Obračun po kompletu. </t>
  </si>
  <si>
    <t>1.4</t>
  </si>
  <si>
    <t xml:space="preserve">Izrada elaborata za nepotpuno izvlaštenje  Obračun po kompletu. </t>
  </si>
  <si>
    <t>2</t>
  </si>
  <si>
    <t>TERENSKI ISTRAŽNI RADOVI I LABORATORIJSKA ISTRAŽIVANJA</t>
  </si>
  <si>
    <t>2.1</t>
  </si>
  <si>
    <t xml:space="preserve">Terenski istražni radovi i laboratorijska ispitivanja.   </t>
  </si>
  <si>
    <t>3</t>
  </si>
  <si>
    <t>GRAĐEVINSKI PROJEKTI</t>
  </si>
  <si>
    <t>3.1</t>
  </si>
  <si>
    <t>IDEJNI PROJEKT</t>
  </si>
  <si>
    <t>3.1.1</t>
  </si>
  <si>
    <t xml:space="preserve">Idejni projekt  Obračun po kompletu. </t>
  </si>
  <si>
    <t>4</t>
  </si>
  <si>
    <t>PROJEKTI PROMETNE OPREME I SIGNALIZACIJE</t>
  </si>
  <si>
    <t>4.1</t>
  </si>
  <si>
    <t xml:space="preserve">Projekt prometne opreme i signalizacije  Obračun je po kompletu. </t>
  </si>
  <si>
    <t>5</t>
  </si>
  <si>
    <t>PROJEKTI INSTALACIJA</t>
  </si>
  <si>
    <t>5.1</t>
  </si>
  <si>
    <t xml:space="preserve">Projekt instalacija  - Projekti premještanja i zaštite postojećih instalacija u trasi - koridoru ceste.  Obračun po kompletu. </t>
  </si>
  <si>
    <t>5.2</t>
  </si>
  <si>
    <t xml:space="preserve">Projekt instalacija  - Projekti novih instalacija u trasi - koridoru ceste.  Obračun po kompletu. </t>
  </si>
  <si>
    <t>6</t>
  </si>
  <si>
    <t>PROJEKT KRAJOBRAZNOG UREĐENJA</t>
  </si>
  <si>
    <t>6.1</t>
  </si>
  <si>
    <t xml:space="preserve">Projekt krajobraznog uređenja  Obračun po kompletu. </t>
  </si>
  <si>
    <t>7</t>
  </si>
  <si>
    <t>PROJEKT ZAŠTITE OD BUKE</t>
  </si>
  <si>
    <t>7.1</t>
  </si>
  <si>
    <t xml:space="preserve">Projekt zaštite od buke  Obračun po kompletu. </t>
  </si>
  <si>
    <t>8</t>
  </si>
  <si>
    <t>8.1</t>
  </si>
  <si>
    <t>9</t>
  </si>
  <si>
    <t>IZRADA ELABORATA I STUDIJA</t>
  </si>
  <si>
    <t>9.1</t>
  </si>
  <si>
    <t xml:space="preserve">Elaborat o ocjeni o potrebi procjene utjecaja na okoliš  Obračun po kompletu. </t>
  </si>
  <si>
    <t>ISHOĐENJE DOZVOLA</t>
  </si>
  <si>
    <t xml:space="preserve">Ishođenje lokacijske dozvole  Obračun po kompletu. </t>
  </si>
  <si>
    <t>SVEUKUPNO (BEZ PDVa)</t>
  </si>
  <si>
    <t>SVEUKUPNO (SA PDVom)</t>
  </si>
  <si>
    <t>10.</t>
  </si>
  <si>
    <t>11.</t>
  </si>
  <si>
    <t>12.</t>
  </si>
  <si>
    <t>Ugovoreno (kn) bez PDVa                 (3x4)</t>
  </si>
  <si>
    <t>PDV (25%)</t>
  </si>
  <si>
    <t xml:space="preserve">Ponuditelj je obvezan ispuniti sve stavke Troškovnika. Nije dozvoljeno niti prihvatljivo mijenjanje, precrtavanje ili korigiranje stavki Troškovnika. U cijenu ponude moraju biti uračunati svi troškovi.
</t>
  </si>
  <si>
    <t>TROŠKOVNIK - DIO II.</t>
  </si>
  <si>
    <t>Naručitelj: GRAD SINJ</t>
  </si>
  <si>
    <t>Evidencijski broj nabave: 52/2022</t>
  </si>
  <si>
    <t>Predmet nabave: Nabava usluge "Izrada Idejnog projekta za rekonstrukciju dijela ulične mreže grada Sinja (Put pazara, raskrižje Put Župića, Ulica 126 brigade HV, raskrižje Put Ruduše) sa rekonstrukcijom javne rasvjete i dogradnjom pješačke staze radi ishođenja lokacijske dozvole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</si>
</sst>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#,##0.00\ _k_n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2C2"/>
        <bgColor indexed="64"/>
      </patternFill>
    </fill>
    <fill>
      <patternFill patternType="solid">
        <fgColor rgb="FFC2FFC2"/>
        <bgColor indexed="64"/>
      </patternFill>
    </fill>
    <fill>
      <patternFill patternType="solid">
        <fgColor rgb="FFFFC2C2"/>
        <bgColor rgb="FFFF9999"/>
      </patternFill>
    </fill>
    <fill>
      <patternFill patternType="solid">
        <fgColor indexed="65"/>
        <bgColor rgb="FFFF9999"/>
      </patternFill>
    </fill>
    <fill>
      <patternFill patternType="solid">
        <fgColor rgb="FFFFCCCC"/>
        <bgColor rgb="FFFF9999"/>
      </patternFill>
    </fill>
    <fill>
      <patternFill patternType="solid">
        <fgColor rgb="FFFFCCCC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2" fontId="1" fillId="0" borderId="0" xfId="0" applyNumberFormat="1" applyFont="1"/>
    <xf numFmtId="2" fontId="1" fillId="8" borderId="0" xfId="0" applyNumberFormat="1" applyFont="1" applyFill="1"/>
    <xf numFmtId="2" fontId="1" fillId="9" borderId="2" xfId="0" applyNumberFormat="1" applyFont="1" applyFill="1" applyBorder="1"/>
    <xf numFmtId="0" fontId="0" fillId="0" borderId="0" xfId="0" applyFont="1"/>
    <xf numFmtId="0" fontId="0" fillId="9" borderId="2" xfId="0" applyFont="1" applyFill="1" applyBorder="1"/>
    <xf numFmtId="0" fontId="0" fillId="7" borderId="0" xfId="0" applyFont="1" applyFill="1"/>
    <xf numFmtId="0" fontId="0" fillId="8" borderId="0" xfId="0" applyFont="1" applyFill="1"/>
    <xf numFmtId="49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4" fontId="2" fillId="2" borderId="0" xfId="0" applyNumberFormat="1" applyFont="1" applyFill="1" applyBorder="1" applyAlignment="1" applyProtection="1">
      <alignment horizontal="center" vertic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Border="1" applyAlignment="1" applyProtection="1">
      <alignment horizontal="center" vertical="top"/>
    </xf>
    <xf numFmtId="0" fontId="3" fillId="3" borderId="1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horizontal="center" wrapText="1"/>
    </xf>
    <xf numFmtId="0" fontId="3" fillId="0" borderId="1" xfId="0" applyNumberFormat="1" applyFont="1" applyBorder="1" applyAlignment="1" applyProtection="1">
      <alignment horizontal="center"/>
    </xf>
    <xf numFmtId="0" fontId="3" fillId="0" borderId="1" xfId="0" applyNumberFormat="1" applyFont="1" applyBorder="1" applyAlignment="1" applyProtection="1">
      <alignment horizontal="center" wrapText="1"/>
    </xf>
    <xf numFmtId="0" fontId="0" fillId="0" borderId="0" xfId="0" applyFont="1" applyAlignment="1">
      <alignment horizontal="center"/>
    </xf>
    <xf numFmtId="49" fontId="3" fillId="4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 wrapText="1"/>
      <protection locked="0"/>
    </xf>
    <xf numFmtId="0" fontId="3" fillId="4" borderId="0" xfId="0" applyNumberFormat="1" applyFont="1" applyFill="1" applyBorder="1" applyAlignment="1" applyProtection="1">
      <alignment vertical="top" wrapText="1"/>
    </xf>
    <xf numFmtId="0" fontId="3" fillId="4" borderId="0" xfId="0" applyFont="1" applyFill="1" applyBorder="1" applyAlignment="1" applyProtection="1">
      <alignment wrapText="1"/>
    </xf>
    <xf numFmtId="49" fontId="3" fillId="4" borderId="0" xfId="0" applyNumberFormat="1" applyFont="1" applyFill="1" applyBorder="1" applyProtection="1"/>
    <xf numFmtId="0" fontId="3" fillId="4" borderId="0" xfId="0" applyNumberFormat="1" applyFont="1" applyFill="1" applyBorder="1" applyProtection="1"/>
    <xf numFmtId="4" fontId="3" fillId="4" borderId="0" xfId="0" applyNumberFormat="1" applyFont="1" applyFill="1" applyBorder="1" applyProtection="1"/>
    <xf numFmtId="0" fontId="3" fillId="4" borderId="0" xfId="0" applyFont="1" applyFill="1" applyBorder="1" applyProtection="1">
      <protection locked="0"/>
    </xf>
    <xf numFmtId="165" fontId="3" fillId="4" borderId="0" xfId="0" applyNumberFormat="1" applyFont="1" applyFill="1" applyBorder="1" applyAlignment="1" applyProtection="1">
      <alignment horizontal="right" wrapText="1"/>
    </xf>
    <xf numFmtId="49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 wrapText="1"/>
    </xf>
    <xf numFmtId="0" fontId="4" fillId="0" borderId="0" xfId="0" applyFont="1" applyFill="1" applyBorder="1" applyAlignment="1" applyProtection="1">
      <alignment wrapText="1"/>
    </xf>
    <xf numFmtId="49" fontId="4" fillId="0" borderId="0" xfId="0" applyNumberFormat="1" applyFont="1" applyFill="1" applyBorder="1" applyProtection="1"/>
    <xf numFmtId="0" fontId="4" fillId="0" borderId="0" xfId="0" applyNumberFormat="1" applyFont="1" applyFill="1" applyBorder="1" applyProtection="1">
      <protection locked="0"/>
    </xf>
    <xf numFmtId="4" fontId="4" fillId="0" borderId="0" xfId="0" applyNumberFormat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165" fontId="4" fillId="0" borderId="0" xfId="0" applyNumberFormat="1" applyFont="1" applyFill="1" applyBorder="1" applyAlignment="1" applyProtection="1">
      <alignment horizontal="right" wrapText="1"/>
    </xf>
    <xf numFmtId="49" fontId="3" fillId="5" borderId="0" xfId="0" applyNumberFormat="1" applyFont="1" applyFill="1" applyBorder="1" applyAlignment="1" applyProtection="1">
      <alignment vertical="top"/>
    </xf>
    <xf numFmtId="0" fontId="3" fillId="5" borderId="0" xfId="0" applyNumberFormat="1" applyFont="1" applyFill="1" applyBorder="1" applyAlignment="1" applyProtection="1">
      <alignment vertical="top" wrapText="1"/>
      <protection locked="0"/>
    </xf>
    <xf numFmtId="0" fontId="3" fillId="5" borderId="0" xfId="0" applyNumberFormat="1" applyFont="1" applyFill="1" applyBorder="1" applyAlignment="1" applyProtection="1">
      <alignment vertical="top" wrapText="1"/>
    </xf>
    <xf numFmtId="0" fontId="3" fillId="5" borderId="0" xfId="0" applyFont="1" applyFill="1" applyBorder="1" applyAlignment="1" applyProtection="1">
      <alignment wrapText="1"/>
    </xf>
    <xf numFmtId="49" fontId="3" fillId="5" borderId="0" xfId="0" applyNumberFormat="1" applyFont="1" applyFill="1" applyBorder="1" applyProtection="1"/>
    <xf numFmtId="0" fontId="3" fillId="5" borderId="0" xfId="0" applyNumberFormat="1" applyFont="1" applyFill="1" applyBorder="1" applyProtection="1"/>
    <xf numFmtId="4" fontId="3" fillId="5" borderId="0" xfId="0" applyNumberFormat="1" applyFont="1" applyFill="1" applyBorder="1" applyProtection="1"/>
    <xf numFmtId="0" fontId="3" fillId="5" borderId="0" xfId="0" applyFont="1" applyFill="1" applyBorder="1" applyProtection="1">
      <protection locked="0"/>
    </xf>
    <xf numFmtId="165" fontId="3" fillId="5" borderId="0" xfId="0" applyNumberFormat="1" applyFont="1" applyFill="1" applyBorder="1" applyAlignment="1" applyProtection="1">
      <alignment horizontal="right" wrapText="1"/>
    </xf>
    <xf numFmtId="49" fontId="3" fillId="4" borderId="2" xfId="0" applyNumberFormat="1" applyFont="1" applyFill="1" applyBorder="1" applyAlignment="1" applyProtection="1">
      <alignment vertical="top"/>
    </xf>
    <xf numFmtId="0" fontId="3" fillId="9" borderId="2" xfId="0" applyNumberFormat="1" applyFont="1" applyFill="1" applyBorder="1" applyAlignment="1" applyProtection="1">
      <alignment vertical="top" wrapText="1"/>
      <protection locked="0"/>
    </xf>
    <xf numFmtId="0" fontId="3" fillId="6" borderId="0" xfId="0" applyNumberFormat="1" applyFont="1" applyFill="1" applyBorder="1" applyAlignment="1" applyProtection="1">
      <alignment vertical="top" wrapText="1"/>
      <protection locked="0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>
      <alignment wrapText="1" shrinkToFit="1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CCCC"/>
      <color rgb="FFFF99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19" workbookViewId="0">
      <selection activeCell="A2" sqref="A2:J2"/>
    </sheetView>
  </sheetViews>
  <sheetFormatPr defaultColWidth="8.90625" defaultRowHeight="14.5" x14ac:dyDescent="0.35"/>
  <cols>
    <col min="1" max="1" width="10.81640625" style="4" customWidth="1"/>
    <col min="2" max="2" width="65.453125" style="4" customWidth="1"/>
    <col min="3" max="4" width="0" style="4" hidden="1" customWidth="1"/>
    <col min="5" max="5" width="10.81640625" style="4" customWidth="1"/>
    <col min="6" max="6" width="12.453125" style="4" customWidth="1"/>
    <col min="7" max="7" width="16.81640625" style="4" customWidth="1"/>
    <col min="8" max="9" width="0" style="4" hidden="1" customWidth="1"/>
    <col min="10" max="10" width="29.81640625" style="4" customWidth="1"/>
    <col min="11" max="16384" width="8.90625" style="4"/>
  </cols>
  <sheetData>
    <row r="1" spans="1:10" x14ac:dyDescent="0.35">
      <c r="A1" s="49" t="s">
        <v>66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32.4" customHeight="1" x14ac:dyDescent="0.35">
      <c r="A2" s="50" t="s">
        <v>68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6.75" customHeight="1" x14ac:dyDescent="0.35">
      <c r="A3" s="49" t="s">
        <v>67</v>
      </c>
      <c r="B3" s="49"/>
    </row>
    <row r="4" spans="1:10" ht="41.5" customHeight="1" x14ac:dyDescent="0.35">
      <c r="A4" s="48" t="s">
        <v>64</v>
      </c>
      <c r="B4" s="49"/>
      <c r="C4" s="49"/>
      <c r="D4" s="49"/>
      <c r="E4" s="49"/>
      <c r="F4" s="49"/>
      <c r="G4" s="49"/>
      <c r="H4" s="49"/>
      <c r="I4" s="49"/>
      <c r="J4" s="49"/>
    </row>
    <row r="5" spans="1:10" ht="14" customHeight="1" x14ac:dyDescent="0.35">
      <c r="A5" s="51" t="s">
        <v>65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ht="29" x14ac:dyDescent="0.35">
      <c r="A6" s="8" t="s">
        <v>0</v>
      </c>
      <c r="B6" s="9" t="s">
        <v>1</v>
      </c>
      <c r="C6" s="9" t="s">
        <v>2</v>
      </c>
      <c r="D6" s="10" t="s">
        <v>3</v>
      </c>
      <c r="E6" s="8" t="s">
        <v>4</v>
      </c>
      <c r="F6" s="9" t="s">
        <v>5</v>
      </c>
      <c r="G6" s="11" t="s">
        <v>6</v>
      </c>
      <c r="H6" s="12" t="s">
        <v>7</v>
      </c>
      <c r="I6" s="12" t="s">
        <v>8</v>
      </c>
      <c r="J6" s="11" t="s">
        <v>62</v>
      </c>
    </row>
    <row r="7" spans="1:10" s="18" customFormat="1" x14ac:dyDescent="0.35">
      <c r="A7" s="13" t="s">
        <v>9</v>
      </c>
      <c r="B7" s="13">
        <v>1</v>
      </c>
      <c r="C7" s="14"/>
      <c r="D7" s="15"/>
      <c r="E7" s="16" t="s">
        <v>21</v>
      </c>
      <c r="F7" s="16">
        <v>3</v>
      </c>
      <c r="G7" s="16">
        <v>4</v>
      </c>
      <c r="H7" s="16"/>
      <c r="I7" s="16"/>
      <c r="J7" s="17">
        <v>5</v>
      </c>
    </row>
    <row r="8" spans="1:10" x14ac:dyDescent="0.35">
      <c r="A8" s="19" t="s">
        <v>10</v>
      </c>
      <c r="B8" s="20" t="s">
        <v>11</v>
      </c>
      <c r="C8" s="21"/>
      <c r="D8" s="22"/>
      <c r="E8" s="23"/>
      <c r="F8" s="24"/>
      <c r="G8" s="25"/>
      <c r="H8" s="26"/>
      <c r="I8" s="26"/>
      <c r="J8" s="27">
        <f>+J9+J10+J11+J12</f>
        <v>0</v>
      </c>
    </row>
    <row r="9" spans="1:10" ht="72.5" x14ac:dyDescent="0.35">
      <c r="A9" s="28" t="s">
        <v>12</v>
      </c>
      <c r="B9" s="29" t="s">
        <v>13</v>
      </c>
      <c r="C9" s="29"/>
      <c r="D9" s="30"/>
      <c r="E9" s="31" t="s">
        <v>14</v>
      </c>
      <c r="F9" s="32">
        <v>1</v>
      </c>
      <c r="G9" s="33"/>
      <c r="H9" s="34">
        <v>1</v>
      </c>
      <c r="I9" s="34">
        <f>G9*H9</f>
        <v>0</v>
      </c>
      <c r="J9" s="35">
        <f>ROUND(ROUND(F9,4)*ROUND(I9,2),2)</f>
        <v>0</v>
      </c>
    </row>
    <row r="10" spans="1:10" ht="29" x14ac:dyDescent="0.35">
      <c r="A10" s="28" t="s">
        <v>15</v>
      </c>
      <c r="B10" s="29" t="s">
        <v>16</v>
      </c>
      <c r="C10" s="29"/>
      <c r="D10" s="30"/>
      <c r="E10" s="31" t="s">
        <v>14</v>
      </c>
      <c r="F10" s="32">
        <v>1</v>
      </c>
      <c r="G10" s="33"/>
      <c r="H10" s="34">
        <v>1</v>
      </c>
      <c r="I10" s="34">
        <f>G10*H10</f>
        <v>0</v>
      </c>
      <c r="J10" s="35">
        <f>ROUND(ROUND(F10,4)*ROUND(I10,2),2)</f>
        <v>0</v>
      </c>
    </row>
    <row r="11" spans="1:10" ht="58" x14ac:dyDescent="0.35">
      <c r="A11" s="28" t="s">
        <v>17</v>
      </c>
      <c r="B11" s="29" t="s">
        <v>18</v>
      </c>
      <c r="C11" s="29"/>
      <c r="D11" s="30"/>
      <c r="E11" s="31" t="s">
        <v>14</v>
      </c>
      <c r="F11" s="32">
        <v>1</v>
      </c>
      <c r="G11" s="33"/>
      <c r="H11" s="34">
        <v>1</v>
      </c>
      <c r="I11" s="34">
        <f>G11*H11</f>
        <v>0</v>
      </c>
      <c r="J11" s="35">
        <f>ROUND(ROUND(F11,4)*ROUND(I11,2),2)</f>
        <v>0</v>
      </c>
    </row>
    <row r="12" spans="1:10" x14ac:dyDescent="0.35">
      <c r="A12" s="28" t="s">
        <v>19</v>
      </c>
      <c r="B12" s="29" t="s">
        <v>20</v>
      </c>
      <c r="C12" s="29"/>
      <c r="D12" s="30"/>
      <c r="E12" s="31" t="s">
        <v>14</v>
      </c>
      <c r="F12" s="32">
        <v>1</v>
      </c>
      <c r="G12" s="33"/>
      <c r="H12" s="34">
        <v>1</v>
      </c>
      <c r="I12" s="34">
        <f>G12*H12</f>
        <v>0</v>
      </c>
      <c r="J12" s="35">
        <f>ROUND(ROUND(F12,4)*ROUND(I12,2),2)</f>
        <v>0</v>
      </c>
    </row>
    <row r="13" spans="1:10" x14ac:dyDescent="0.35">
      <c r="A13" s="19" t="s">
        <v>21</v>
      </c>
      <c r="B13" s="20" t="s">
        <v>22</v>
      </c>
      <c r="C13" s="21"/>
      <c r="D13" s="22"/>
      <c r="E13" s="23"/>
      <c r="F13" s="24"/>
      <c r="G13" s="25"/>
      <c r="H13" s="26"/>
      <c r="I13" s="26"/>
      <c r="J13" s="27">
        <f>+J14</f>
        <v>0</v>
      </c>
    </row>
    <row r="14" spans="1:10" x14ac:dyDescent="0.35">
      <c r="A14" s="28" t="s">
        <v>23</v>
      </c>
      <c r="B14" s="29" t="s">
        <v>24</v>
      </c>
      <c r="C14" s="29"/>
      <c r="D14" s="30"/>
      <c r="E14" s="31" t="s">
        <v>14</v>
      </c>
      <c r="F14" s="32">
        <v>1</v>
      </c>
      <c r="G14" s="33"/>
      <c r="H14" s="34">
        <v>1</v>
      </c>
      <c r="I14" s="34">
        <f>G14*H14</f>
        <v>0</v>
      </c>
      <c r="J14" s="35">
        <f>ROUND(ROUND(F14,4)*ROUND(I14,2),2)</f>
        <v>0</v>
      </c>
    </row>
    <row r="15" spans="1:10" x14ac:dyDescent="0.35">
      <c r="A15" s="19" t="s">
        <v>25</v>
      </c>
      <c r="B15" s="20" t="s">
        <v>26</v>
      </c>
      <c r="C15" s="21"/>
      <c r="D15" s="22"/>
      <c r="E15" s="23"/>
      <c r="F15" s="24"/>
      <c r="G15" s="25"/>
      <c r="H15" s="26"/>
      <c r="I15" s="26"/>
      <c r="J15" s="27"/>
    </row>
    <row r="16" spans="1:10" x14ac:dyDescent="0.35">
      <c r="A16" s="36" t="s">
        <v>27</v>
      </c>
      <c r="B16" s="37" t="s">
        <v>28</v>
      </c>
      <c r="C16" s="38"/>
      <c r="D16" s="39"/>
      <c r="E16" s="40"/>
      <c r="F16" s="41"/>
      <c r="G16" s="42"/>
      <c r="H16" s="43"/>
      <c r="I16" s="43"/>
      <c r="J16" s="44">
        <f>+J17</f>
        <v>0</v>
      </c>
    </row>
    <row r="17" spans="1:10" x14ac:dyDescent="0.35">
      <c r="A17" s="28" t="s">
        <v>29</v>
      </c>
      <c r="B17" s="29" t="s">
        <v>30</v>
      </c>
      <c r="C17" s="29"/>
      <c r="D17" s="30"/>
      <c r="E17" s="31" t="s">
        <v>14</v>
      </c>
      <c r="F17" s="32">
        <v>1</v>
      </c>
      <c r="G17" s="33"/>
      <c r="H17" s="34">
        <v>1</v>
      </c>
      <c r="I17" s="34">
        <f>G17*H17</f>
        <v>0</v>
      </c>
      <c r="J17" s="35">
        <f>ROUND(ROUND(F17,4)*ROUND(I17,2),2)</f>
        <v>0</v>
      </c>
    </row>
    <row r="18" spans="1:10" x14ac:dyDescent="0.35">
      <c r="A18" s="19" t="s">
        <v>31</v>
      </c>
      <c r="B18" s="20" t="s">
        <v>32</v>
      </c>
      <c r="C18" s="21"/>
      <c r="D18" s="22"/>
      <c r="E18" s="23"/>
      <c r="F18" s="24"/>
      <c r="G18" s="25"/>
      <c r="H18" s="26"/>
      <c r="I18" s="26"/>
      <c r="J18" s="27">
        <f>+J19</f>
        <v>0</v>
      </c>
    </row>
    <row r="19" spans="1:10" x14ac:dyDescent="0.35">
      <c r="A19" s="28" t="s">
        <v>33</v>
      </c>
      <c r="B19" s="29" t="s">
        <v>34</v>
      </c>
      <c r="C19" s="29"/>
      <c r="D19" s="30"/>
      <c r="E19" s="31" t="s">
        <v>14</v>
      </c>
      <c r="F19" s="32">
        <v>1</v>
      </c>
      <c r="G19" s="33"/>
      <c r="H19" s="34">
        <v>1</v>
      </c>
      <c r="I19" s="34">
        <f>G19*H19</f>
        <v>0</v>
      </c>
      <c r="J19" s="35">
        <f>ROUND(ROUND(F19,4)*ROUND(I19,2),2)</f>
        <v>0</v>
      </c>
    </row>
    <row r="20" spans="1:10" x14ac:dyDescent="0.35">
      <c r="A20" s="19" t="s">
        <v>35</v>
      </c>
      <c r="B20" s="20" t="s">
        <v>36</v>
      </c>
      <c r="C20" s="21"/>
      <c r="D20" s="22"/>
      <c r="E20" s="23"/>
      <c r="F20" s="24"/>
      <c r="G20" s="25"/>
      <c r="H20" s="26"/>
      <c r="I20" s="26"/>
      <c r="J20" s="27">
        <f>+J21+J22</f>
        <v>0</v>
      </c>
    </row>
    <row r="21" spans="1:10" ht="29" x14ac:dyDescent="0.35">
      <c r="A21" s="28" t="s">
        <v>37</v>
      </c>
      <c r="B21" s="29" t="s">
        <v>38</v>
      </c>
      <c r="C21" s="29"/>
      <c r="D21" s="30"/>
      <c r="E21" s="31" t="s">
        <v>14</v>
      </c>
      <c r="F21" s="32">
        <v>1</v>
      </c>
      <c r="G21" s="33"/>
      <c r="H21" s="34">
        <v>1</v>
      </c>
      <c r="I21" s="34">
        <f>G21*H21</f>
        <v>0</v>
      </c>
      <c r="J21" s="35">
        <f>ROUND(ROUND(F21,4)*ROUND(I21,2),2)</f>
        <v>0</v>
      </c>
    </row>
    <row r="22" spans="1:10" ht="29" x14ac:dyDescent="0.35">
      <c r="A22" s="28" t="s">
        <v>39</v>
      </c>
      <c r="B22" s="29" t="s">
        <v>40</v>
      </c>
      <c r="C22" s="29"/>
      <c r="D22" s="30"/>
      <c r="E22" s="31" t="s">
        <v>14</v>
      </c>
      <c r="F22" s="32">
        <v>1</v>
      </c>
      <c r="G22" s="33"/>
      <c r="H22" s="34">
        <v>1</v>
      </c>
      <c r="I22" s="34">
        <f>G22*H22</f>
        <v>0</v>
      </c>
      <c r="J22" s="35">
        <f>ROUND(ROUND(F22,4)*ROUND(I22,2),2)</f>
        <v>0</v>
      </c>
    </row>
    <row r="23" spans="1:10" x14ac:dyDescent="0.35">
      <c r="A23" s="19" t="s">
        <v>41</v>
      </c>
      <c r="B23" s="20" t="s">
        <v>42</v>
      </c>
      <c r="C23" s="21"/>
      <c r="D23" s="22"/>
      <c r="E23" s="23"/>
      <c r="F23" s="24"/>
      <c r="G23" s="25"/>
      <c r="H23" s="26"/>
      <c r="I23" s="26"/>
      <c r="J23" s="27">
        <f>+J24</f>
        <v>0</v>
      </c>
    </row>
    <row r="24" spans="1:10" x14ac:dyDescent="0.35">
      <c r="A24" s="28" t="s">
        <v>43</v>
      </c>
      <c r="B24" s="29" t="s">
        <v>44</v>
      </c>
      <c r="C24" s="29"/>
      <c r="D24" s="30"/>
      <c r="E24" s="31" t="s">
        <v>14</v>
      </c>
      <c r="F24" s="32">
        <v>1</v>
      </c>
      <c r="G24" s="33"/>
      <c r="H24" s="34">
        <v>1</v>
      </c>
      <c r="I24" s="34">
        <f>G24*H24</f>
        <v>0</v>
      </c>
      <c r="J24" s="35">
        <f>ROUND(ROUND(F24,4)*ROUND(I24,2),2)</f>
        <v>0</v>
      </c>
    </row>
    <row r="25" spans="1:10" x14ac:dyDescent="0.35">
      <c r="A25" s="19" t="s">
        <v>45</v>
      </c>
      <c r="B25" s="20" t="s">
        <v>46</v>
      </c>
      <c r="C25" s="21"/>
      <c r="D25" s="22"/>
      <c r="E25" s="23"/>
      <c r="F25" s="24"/>
      <c r="G25" s="25"/>
      <c r="H25" s="26"/>
      <c r="I25" s="26"/>
      <c r="J25" s="27">
        <f>+J26</f>
        <v>0</v>
      </c>
    </row>
    <row r="26" spans="1:10" x14ac:dyDescent="0.35">
      <c r="A26" s="28" t="s">
        <v>47</v>
      </c>
      <c r="B26" s="29" t="s">
        <v>48</v>
      </c>
      <c r="C26" s="29"/>
      <c r="D26" s="30"/>
      <c r="E26" s="31" t="s">
        <v>14</v>
      </c>
      <c r="F26" s="32">
        <v>1</v>
      </c>
      <c r="G26" s="33"/>
      <c r="H26" s="34">
        <v>1</v>
      </c>
      <c r="I26" s="34">
        <f>G26*H26</f>
        <v>0</v>
      </c>
      <c r="J26" s="35">
        <f>ROUND(ROUND(F26,4)*ROUND(I26,2),2)</f>
        <v>0</v>
      </c>
    </row>
    <row r="27" spans="1:10" x14ac:dyDescent="0.35">
      <c r="A27" s="19" t="s">
        <v>49</v>
      </c>
      <c r="B27" s="20" t="s">
        <v>52</v>
      </c>
      <c r="C27" s="21"/>
      <c r="D27" s="22"/>
      <c r="E27" s="23"/>
      <c r="F27" s="24"/>
      <c r="G27" s="25"/>
      <c r="H27" s="26"/>
      <c r="I27" s="26"/>
      <c r="J27" s="27">
        <f>+J28</f>
        <v>0</v>
      </c>
    </row>
    <row r="28" spans="1:10" ht="29" x14ac:dyDescent="0.35">
      <c r="A28" s="28" t="s">
        <v>50</v>
      </c>
      <c r="B28" s="29" t="s">
        <v>54</v>
      </c>
      <c r="C28" s="29"/>
      <c r="D28" s="30"/>
      <c r="E28" s="31" t="s">
        <v>14</v>
      </c>
      <c r="F28" s="32">
        <v>1</v>
      </c>
      <c r="G28" s="33"/>
      <c r="H28" s="34">
        <v>1</v>
      </c>
      <c r="I28" s="34">
        <f>G28*H28</f>
        <v>0</v>
      </c>
      <c r="J28" s="35">
        <f>ROUND(ROUND(F28,4)*ROUND(I28,2),2)</f>
        <v>0</v>
      </c>
    </row>
    <row r="29" spans="1:10" x14ac:dyDescent="0.35">
      <c r="A29" s="19" t="s">
        <v>51</v>
      </c>
      <c r="B29" s="20" t="s">
        <v>55</v>
      </c>
      <c r="C29" s="21"/>
      <c r="D29" s="22"/>
      <c r="E29" s="23"/>
      <c r="F29" s="24"/>
      <c r="G29" s="25"/>
      <c r="H29" s="26"/>
      <c r="I29" s="26"/>
      <c r="J29" s="27">
        <f>J30</f>
        <v>0</v>
      </c>
    </row>
    <row r="30" spans="1:10" ht="15" thickBot="1" x14ac:dyDescent="0.4">
      <c r="A30" s="28" t="s">
        <v>53</v>
      </c>
      <c r="B30" s="29" t="s">
        <v>56</v>
      </c>
      <c r="C30" s="29"/>
      <c r="D30" s="30"/>
      <c r="E30" s="31" t="s">
        <v>14</v>
      </c>
      <c r="F30" s="32">
        <v>1</v>
      </c>
      <c r="G30" s="33"/>
      <c r="H30" s="34">
        <v>1</v>
      </c>
      <c r="I30" s="34">
        <f>G30*H30</f>
        <v>0</v>
      </c>
      <c r="J30" s="35">
        <f>ROUND(ROUND(F30,4)*ROUND(I30,2),2)</f>
        <v>0</v>
      </c>
    </row>
    <row r="31" spans="1:10" x14ac:dyDescent="0.35">
      <c r="A31" s="45" t="s">
        <v>59</v>
      </c>
      <c r="B31" s="46" t="s">
        <v>57</v>
      </c>
      <c r="C31" s="5"/>
      <c r="D31" s="5"/>
      <c r="E31" s="5"/>
      <c r="F31" s="5"/>
      <c r="G31" s="5"/>
      <c r="H31" s="5"/>
      <c r="I31" s="5"/>
      <c r="J31" s="3">
        <f>J8+J13+J16+J18+J20+J23+J25+J27+J29</f>
        <v>0</v>
      </c>
    </row>
    <row r="32" spans="1:10" x14ac:dyDescent="0.35">
      <c r="A32" s="28" t="s">
        <v>60</v>
      </c>
      <c r="B32" s="29" t="s">
        <v>63</v>
      </c>
      <c r="J32" s="1">
        <f>J31*0.25</f>
        <v>0</v>
      </c>
    </row>
    <row r="33" spans="1:10" x14ac:dyDescent="0.35">
      <c r="A33" s="19" t="s">
        <v>61</v>
      </c>
      <c r="B33" s="47" t="s">
        <v>58</v>
      </c>
      <c r="C33" s="6"/>
      <c r="D33" s="6"/>
      <c r="E33" s="7"/>
      <c r="F33" s="7"/>
      <c r="G33" s="7"/>
      <c r="H33" s="7"/>
      <c r="I33" s="7"/>
      <c r="J33" s="2">
        <f>J31+J32</f>
        <v>0</v>
      </c>
    </row>
  </sheetData>
  <mergeCells count="5">
    <mergeCell ref="A4:J4"/>
    <mergeCell ref="A2:J2"/>
    <mergeCell ref="A1:J1"/>
    <mergeCell ref="A3:B3"/>
    <mergeCell ref="A5:J5"/>
  </mergeCells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- dio II</vt:lpstr>
    </vt:vector>
  </TitlesOfParts>
  <Company>Hrvatske ceste d.o.o.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Mislav Vučković</dc:creator>
  <cp:lastModifiedBy>Julija Poljak</cp:lastModifiedBy>
  <cp:lastPrinted>2022-09-28T07:39:04Z</cp:lastPrinted>
  <dcterms:created xsi:type="dcterms:W3CDTF">2022-09-09T06:52:45Z</dcterms:created>
  <dcterms:modified xsi:type="dcterms:W3CDTF">2022-10-11T11:22:24Z</dcterms:modified>
</cp:coreProperties>
</file>